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Y:\ENI 2014-2020\Application Pack\3rd call for proposals\Final documents for 3rd Call to the website\"/>
    </mc:Choice>
  </mc:AlternateContent>
  <bookViews>
    <workbookView xWindow="0" yWindow="0" windowWidth="20490" windowHeight="7155" tabRatio="906" firstSheet="1" activeTab="7"/>
  </bookViews>
  <sheets>
    <sheet name="Content and Instructions" sheetId="26" r:id="rId1"/>
    <sheet name="1.Budget TOTAL" sheetId="21" r:id="rId2"/>
    <sheet name="1.1.Budget Finland" sheetId="3" r:id="rId3"/>
    <sheet name="1.2.Budget Russia" sheetId="23" r:id="rId4"/>
    <sheet name="1.3.Budget Sweden" sheetId="24" r:id="rId5"/>
    <sheet name="1.4.Budget Norway" sheetId="25" r:id="rId6"/>
    <sheet name="1.5.Budget by Partners" sheetId="22" r:id="rId7"/>
    <sheet name="2.Financing plan" sheetId="12" r:id="rId8"/>
  </sheets>
  <definedNames>
    <definedName name="financing" localSheetId="3">#REF!</definedName>
    <definedName name="financing" localSheetId="4">#REF!</definedName>
    <definedName name="financing" localSheetId="5">#REF!</definedName>
    <definedName name="financing">#REF!</definedName>
    <definedName name="_xlnm.Print_Area" localSheetId="2">'1.1.Budget Finland'!$A$1:$Q$108</definedName>
    <definedName name="_xlnm.Print_Area" localSheetId="3">'1.2.Budget Russia'!$A$1:$Q$110</definedName>
    <definedName name="_xlnm.Print_Area" localSheetId="4">'1.3.Budget Sweden'!$A$1:$Q$108</definedName>
    <definedName name="_xlnm.Print_Area" localSheetId="5">'1.4.Budget Norway'!$A$1:$Q$113</definedName>
    <definedName name="_xlnm.Print_Area" localSheetId="6">'1.5.Budget by Partners'!$A$1:$L$33</definedName>
    <definedName name="_xlnm.Print_Area" localSheetId="1">'1.Budget TOTAL'!$A$1:$K$110</definedName>
    <definedName name="_xlnm.Print_Area" localSheetId="7">'2.Financing plan'!$B$1:$P$80</definedName>
    <definedName name="_xlnm.Print_Area" localSheetId="0">'Content and Instructions'!$A$1:$A$207</definedName>
  </definedNames>
  <calcPr calcId="152511" concurrentCalc="0"/>
</workbook>
</file>

<file path=xl/calcChain.xml><?xml version="1.0" encoding="utf-8"?>
<calcChain xmlns="http://schemas.openxmlformats.org/spreadsheetml/2006/main">
  <c r="D101" i="25" l="1"/>
  <c r="D99" i="25"/>
  <c r="P95" i="25"/>
  <c r="L95" i="25"/>
  <c r="H95" i="25"/>
  <c r="D95" i="25"/>
  <c r="P94" i="25"/>
  <c r="L94" i="25"/>
  <c r="H94" i="25"/>
  <c r="D94" i="25"/>
  <c r="P93" i="25"/>
  <c r="L93" i="25"/>
  <c r="H93" i="25"/>
  <c r="D93" i="25"/>
  <c r="P92" i="25"/>
  <c r="L92" i="25"/>
  <c r="H92" i="25"/>
  <c r="D92" i="25"/>
  <c r="P91" i="25"/>
  <c r="P96" i="25"/>
  <c r="L91" i="25"/>
  <c r="L96" i="25"/>
  <c r="H91" i="25"/>
  <c r="H96" i="25"/>
  <c r="P86" i="25"/>
  <c r="L86" i="25"/>
  <c r="H86" i="25"/>
  <c r="D86" i="25"/>
  <c r="P85" i="25"/>
  <c r="L85" i="25"/>
  <c r="H85" i="25"/>
  <c r="D85" i="25"/>
  <c r="P84" i="25"/>
  <c r="L84" i="25"/>
  <c r="H84" i="25"/>
  <c r="D84" i="25"/>
  <c r="P83" i="25"/>
  <c r="L83" i="25"/>
  <c r="H83" i="25"/>
  <c r="D83" i="25"/>
  <c r="P82" i="25"/>
  <c r="L82" i="25"/>
  <c r="H82" i="25"/>
  <c r="D82" i="25"/>
  <c r="P81" i="25"/>
  <c r="L81" i="25"/>
  <c r="H81" i="25"/>
  <c r="D81" i="25"/>
  <c r="P80" i="25"/>
  <c r="L80" i="25"/>
  <c r="H80" i="25"/>
  <c r="D80" i="25"/>
  <c r="P79" i="25"/>
  <c r="L79" i="25"/>
  <c r="H79" i="25"/>
  <c r="D79" i="25"/>
  <c r="P78" i="25"/>
  <c r="L78" i="25"/>
  <c r="H78" i="25"/>
  <c r="D78" i="25"/>
  <c r="P77" i="25"/>
  <c r="L77" i="25"/>
  <c r="H77" i="25"/>
  <c r="D77" i="25"/>
  <c r="P76" i="25"/>
  <c r="P88" i="25"/>
  <c r="L76" i="25"/>
  <c r="L88" i="25"/>
  <c r="H76" i="25"/>
  <c r="H88" i="25"/>
  <c r="P71" i="25"/>
  <c r="L71" i="25"/>
  <c r="H71" i="25"/>
  <c r="D71" i="25"/>
  <c r="P70" i="25"/>
  <c r="L70" i="25"/>
  <c r="H70" i="25"/>
  <c r="D70" i="25"/>
  <c r="P69" i="25"/>
  <c r="L69" i="25"/>
  <c r="H69" i="25"/>
  <c r="D69" i="25"/>
  <c r="P68" i="25"/>
  <c r="L68" i="25"/>
  <c r="H68" i="25"/>
  <c r="D68" i="25"/>
  <c r="P67" i="25"/>
  <c r="L67" i="25"/>
  <c r="H67" i="25"/>
  <c r="D67" i="25"/>
  <c r="P66" i="25"/>
  <c r="L66" i="25"/>
  <c r="H66" i="25"/>
  <c r="D66" i="25"/>
  <c r="P65" i="25"/>
  <c r="L65" i="25"/>
  <c r="H65" i="25"/>
  <c r="D65" i="25"/>
  <c r="P64" i="25"/>
  <c r="L64" i="25"/>
  <c r="H64" i="25"/>
  <c r="D64" i="25"/>
  <c r="P63" i="25"/>
  <c r="L63" i="25"/>
  <c r="H63" i="25"/>
  <c r="D63" i="25"/>
  <c r="P62" i="25"/>
  <c r="P73" i="25"/>
  <c r="L62" i="25"/>
  <c r="L73" i="25"/>
  <c r="H62" i="25"/>
  <c r="H73" i="25"/>
  <c r="P57" i="25"/>
  <c r="L57" i="25"/>
  <c r="H57" i="25"/>
  <c r="D57" i="25"/>
  <c r="P56" i="25"/>
  <c r="L56" i="25"/>
  <c r="H56" i="25"/>
  <c r="D56" i="25"/>
  <c r="P55" i="25"/>
  <c r="L55" i="25"/>
  <c r="H55" i="25"/>
  <c r="D55" i="25"/>
  <c r="P54" i="25"/>
  <c r="L54" i="25"/>
  <c r="H54" i="25"/>
  <c r="D54" i="25"/>
  <c r="P53" i="25"/>
  <c r="L53" i="25"/>
  <c r="H53" i="25"/>
  <c r="D53" i="25"/>
  <c r="P52" i="25"/>
  <c r="L52" i="25"/>
  <c r="H52" i="25"/>
  <c r="D52" i="25"/>
  <c r="P51" i="25"/>
  <c r="L51" i="25"/>
  <c r="H51" i="25"/>
  <c r="D51" i="25"/>
  <c r="P50" i="25"/>
  <c r="L50" i="25"/>
  <c r="H50" i="25"/>
  <c r="D50" i="25"/>
  <c r="P49" i="25"/>
  <c r="L49" i="25"/>
  <c r="H49" i="25"/>
  <c r="D49" i="25"/>
  <c r="P48" i="25"/>
  <c r="L48" i="25"/>
  <c r="H48" i="25"/>
  <c r="D48" i="25"/>
  <c r="P47" i="25"/>
  <c r="P59" i="25"/>
  <c r="L47" i="25"/>
  <c r="L59" i="25"/>
  <c r="H47" i="25"/>
  <c r="H59" i="25"/>
  <c r="P42" i="25"/>
  <c r="L42" i="25"/>
  <c r="H42" i="25"/>
  <c r="D42" i="25"/>
  <c r="P41" i="25"/>
  <c r="L41" i="25"/>
  <c r="H41" i="25"/>
  <c r="D41" i="25"/>
  <c r="P40" i="25"/>
  <c r="L40" i="25"/>
  <c r="H40" i="25"/>
  <c r="D40" i="25"/>
  <c r="P39" i="25"/>
  <c r="L39" i="25"/>
  <c r="H39" i="25"/>
  <c r="D39" i="25"/>
  <c r="P38" i="25"/>
  <c r="L38" i="25"/>
  <c r="H38" i="25"/>
  <c r="D38" i="25"/>
  <c r="P37" i="25"/>
  <c r="L37" i="25"/>
  <c r="H37" i="25"/>
  <c r="D37" i="25"/>
  <c r="P36" i="25"/>
  <c r="L36" i="25"/>
  <c r="H36" i="25"/>
  <c r="D36" i="25"/>
  <c r="P35" i="25"/>
  <c r="L35" i="25"/>
  <c r="H35" i="25"/>
  <c r="D35" i="25"/>
  <c r="P34" i="25"/>
  <c r="L34" i="25"/>
  <c r="H34" i="25"/>
  <c r="D34" i="25"/>
  <c r="P33" i="25"/>
  <c r="L33" i="25"/>
  <c r="H33" i="25"/>
  <c r="D33" i="25"/>
  <c r="P32" i="25"/>
  <c r="P44" i="25"/>
  <c r="L32" i="25"/>
  <c r="L44" i="25"/>
  <c r="H32" i="25"/>
  <c r="H44" i="25"/>
  <c r="L29" i="25"/>
  <c r="D27" i="25"/>
  <c r="D26" i="25"/>
  <c r="D25" i="25"/>
  <c r="P23" i="25"/>
  <c r="L23" i="25"/>
  <c r="H23" i="25"/>
  <c r="D23" i="25"/>
  <c r="P22" i="25"/>
  <c r="L22" i="25"/>
  <c r="H22" i="25"/>
  <c r="D22" i="25"/>
  <c r="P21" i="25"/>
  <c r="L21" i="25"/>
  <c r="H21" i="25"/>
  <c r="D21" i="25"/>
  <c r="P20" i="25"/>
  <c r="L20" i="25"/>
  <c r="H20" i="25"/>
  <c r="D20" i="25"/>
  <c r="P19" i="25"/>
  <c r="L19" i="25"/>
  <c r="H19" i="25"/>
  <c r="D19" i="25"/>
  <c r="P18" i="25"/>
  <c r="L18" i="25"/>
  <c r="H18" i="25"/>
  <c r="D18" i="25"/>
  <c r="P17" i="25"/>
  <c r="L17" i="25"/>
  <c r="H17" i="25"/>
  <c r="D17" i="25"/>
  <c r="P16" i="25"/>
  <c r="L16" i="25"/>
  <c r="H16" i="25"/>
  <c r="D16" i="25"/>
  <c r="P15" i="25"/>
  <c r="P29" i="25"/>
  <c r="L15" i="25"/>
  <c r="H15" i="25"/>
  <c r="H29" i="25"/>
  <c r="D101" i="24"/>
  <c r="D99" i="24"/>
  <c r="P95" i="24"/>
  <c r="L95" i="24"/>
  <c r="H95" i="24"/>
  <c r="D95" i="24"/>
  <c r="P94" i="24"/>
  <c r="L94" i="24"/>
  <c r="H94" i="24"/>
  <c r="D94" i="24"/>
  <c r="P93" i="24"/>
  <c r="L93" i="24"/>
  <c r="H93" i="24"/>
  <c r="D93" i="24"/>
  <c r="P92" i="24"/>
  <c r="L92" i="24"/>
  <c r="H92" i="24"/>
  <c r="D92" i="24"/>
  <c r="P91" i="24"/>
  <c r="P96" i="24"/>
  <c r="L91" i="24"/>
  <c r="L96" i="24"/>
  <c r="H91" i="24"/>
  <c r="H96" i="24"/>
  <c r="P86" i="24"/>
  <c r="L86" i="24"/>
  <c r="H86" i="24"/>
  <c r="D86" i="24"/>
  <c r="P85" i="24"/>
  <c r="L85" i="24"/>
  <c r="H85" i="24"/>
  <c r="D85" i="24"/>
  <c r="P84" i="24"/>
  <c r="L84" i="24"/>
  <c r="H84" i="24"/>
  <c r="D84" i="24"/>
  <c r="P83" i="24"/>
  <c r="L83" i="24"/>
  <c r="H83" i="24"/>
  <c r="D83" i="24"/>
  <c r="P82" i="24"/>
  <c r="L82" i="24"/>
  <c r="H82" i="24"/>
  <c r="D82" i="24"/>
  <c r="P81" i="24"/>
  <c r="L81" i="24"/>
  <c r="H81" i="24"/>
  <c r="D81" i="24"/>
  <c r="P80" i="24"/>
  <c r="L80" i="24"/>
  <c r="H80" i="24"/>
  <c r="D80" i="24"/>
  <c r="P79" i="24"/>
  <c r="L79" i="24"/>
  <c r="H79" i="24"/>
  <c r="D79" i="24"/>
  <c r="P78" i="24"/>
  <c r="L78" i="24"/>
  <c r="H78" i="24"/>
  <c r="D78" i="24"/>
  <c r="P77" i="24"/>
  <c r="L77" i="24"/>
  <c r="H77" i="24"/>
  <c r="D77" i="24"/>
  <c r="P76" i="24"/>
  <c r="P88" i="24"/>
  <c r="L76" i="24"/>
  <c r="L88" i="24"/>
  <c r="H76" i="24"/>
  <c r="H88" i="24"/>
  <c r="P71" i="24"/>
  <c r="L71" i="24"/>
  <c r="H71" i="24"/>
  <c r="D71" i="24"/>
  <c r="P70" i="24"/>
  <c r="L70" i="24"/>
  <c r="H70" i="24"/>
  <c r="D70" i="24"/>
  <c r="P69" i="24"/>
  <c r="L69" i="24"/>
  <c r="H69" i="24"/>
  <c r="D69" i="24"/>
  <c r="P68" i="24"/>
  <c r="L68" i="24"/>
  <c r="H68" i="24"/>
  <c r="D68" i="24"/>
  <c r="P67" i="24"/>
  <c r="L67" i="24"/>
  <c r="H67" i="24"/>
  <c r="D67" i="24"/>
  <c r="P66" i="24"/>
  <c r="L66" i="24"/>
  <c r="H66" i="24"/>
  <c r="D66" i="24"/>
  <c r="P65" i="24"/>
  <c r="L65" i="24"/>
  <c r="H65" i="24"/>
  <c r="D65" i="24"/>
  <c r="P64" i="24"/>
  <c r="L64" i="24"/>
  <c r="H64" i="24"/>
  <c r="D64" i="24"/>
  <c r="P63" i="24"/>
  <c r="L63" i="24"/>
  <c r="H63" i="24"/>
  <c r="D63" i="24"/>
  <c r="P62" i="24"/>
  <c r="P73" i="24"/>
  <c r="L62" i="24"/>
  <c r="L73" i="24"/>
  <c r="H62" i="24"/>
  <c r="H73" i="24"/>
  <c r="P57" i="24"/>
  <c r="L57" i="24"/>
  <c r="H57" i="24"/>
  <c r="D57" i="24"/>
  <c r="P56" i="24"/>
  <c r="L56" i="24"/>
  <c r="H56" i="24"/>
  <c r="D56" i="24"/>
  <c r="P55" i="24"/>
  <c r="L55" i="24"/>
  <c r="H55" i="24"/>
  <c r="D55" i="24"/>
  <c r="P54" i="24"/>
  <c r="L54" i="24"/>
  <c r="H54" i="24"/>
  <c r="D54" i="24"/>
  <c r="P53" i="24"/>
  <c r="L53" i="24"/>
  <c r="H53" i="24"/>
  <c r="D53" i="24"/>
  <c r="P52" i="24"/>
  <c r="L52" i="24"/>
  <c r="H52" i="24"/>
  <c r="D52" i="24"/>
  <c r="P51" i="24"/>
  <c r="L51" i="24"/>
  <c r="H51" i="24"/>
  <c r="D51" i="24"/>
  <c r="P50" i="24"/>
  <c r="L50" i="24"/>
  <c r="H50" i="24"/>
  <c r="D50" i="24"/>
  <c r="P49" i="24"/>
  <c r="L49" i="24"/>
  <c r="H49" i="24"/>
  <c r="D49" i="24"/>
  <c r="P48" i="24"/>
  <c r="L48" i="24"/>
  <c r="H48" i="24"/>
  <c r="D48" i="24"/>
  <c r="P47" i="24"/>
  <c r="P59" i="24"/>
  <c r="L47" i="24"/>
  <c r="L59" i="24"/>
  <c r="H47" i="24"/>
  <c r="H59" i="24"/>
  <c r="P42" i="24"/>
  <c r="L42" i="24"/>
  <c r="H42" i="24"/>
  <c r="D42" i="24"/>
  <c r="P41" i="24"/>
  <c r="L41" i="24"/>
  <c r="H41" i="24"/>
  <c r="D41" i="24"/>
  <c r="P40" i="24"/>
  <c r="L40" i="24"/>
  <c r="H40" i="24"/>
  <c r="D40" i="24"/>
  <c r="P39" i="24"/>
  <c r="L39" i="24"/>
  <c r="H39" i="24"/>
  <c r="D39" i="24"/>
  <c r="P38" i="24"/>
  <c r="L38" i="24"/>
  <c r="H38" i="24"/>
  <c r="D38" i="24"/>
  <c r="P37" i="24"/>
  <c r="L37" i="24"/>
  <c r="H37" i="24"/>
  <c r="D37" i="24"/>
  <c r="P36" i="24"/>
  <c r="L36" i="24"/>
  <c r="H36" i="24"/>
  <c r="D36" i="24"/>
  <c r="P35" i="24"/>
  <c r="L35" i="24"/>
  <c r="H35" i="24"/>
  <c r="D35" i="24"/>
  <c r="P34" i="24"/>
  <c r="L34" i="24"/>
  <c r="H34" i="24"/>
  <c r="D34" i="24"/>
  <c r="P33" i="24"/>
  <c r="L33" i="24"/>
  <c r="H33" i="24"/>
  <c r="D33" i="24"/>
  <c r="P32" i="24"/>
  <c r="P44" i="24"/>
  <c r="L32" i="24"/>
  <c r="L44" i="24"/>
  <c r="H32" i="24"/>
  <c r="H44" i="24"/>
  <c r="D27" i="24"/>
  <c r="D26" i="24"/>
  <c r="D25" i="24"/>
  <c r="P23" i="24"/>
  <c r="L23" i="24"/>
  <c r="H23" i="24"/>
  <c r="D23" i="24"/>
  <c r="P22" i="24"/>
  <c r="L22" i="24"/>
  <c r="H22" i="24"/>
  <c r="D22" i="24"/>
  <c r="P21" i="24"/>
  <c r="L21" i="24"/>
  <c r="H21" i="24"/>
  <c r="D21" i="24"/>
  <c r="P20" i="24"/>
  <c r="L20" i="24"/>
  <c r="H20" i="24"/>
  <c r="D20" i="24"/>
  <c r="P19" i="24"/>
  <c r="L19" i="24"/>
  <c r="H19" i="24"/>
  <c r="D19" i="24"/>
  <c r="P18" i="24"/>
  <c r="L18" i="24"/>
  <c r="H18" i="24"/>
  <c r="D18" i="24"/>
  <c r="P17" i="24"/>
  <c r="L17" i="24"/>
  <c r="H17" i="24"/>
  <c r="D17" i="24"/>
  <c r="P16" i="24"/>
  <c r="L16" i="24"/>
  <c r="H16" i="24"/>
  <c r="D16" i="24"/>
  <c r="P15" i="24"/>
  <c r="P29" i="24"/>
  <c r="L15" i="24"/>
  <c r="L29" i="24"/>
  <c r="H15" i="24"/>
  <c r="H29" i="24"/>
  <c r="D106" i="24"/>
  <c r="D101" i="23"/>
  <c r="D99" i="23"/>
  <c r="P95" i="23"/>
  <c r="L95" i="23"/>
  <c r="H95" i="23"/>
  <c r="D95" i="23"/>
  <c r="P94" i="23"/>
  <c r="L94" i="23"/>
  <c r="H94" i="23"/>
  <c r="D94" i="23"/>
  <c r="P93" i="23"/>
  <c r="L93" i="23"/>
  <c r="H93" i="23"/>
  <c r="D93" i="23"/>
  <c r="P92" i="23"/>
  <c r="L92" i="23"/>
  <c r="H92" i="23"/>
  <c r="D92" i="23"/>
  <c r="P91" i="23"/>
  <c r="P96" i="23"/>
  <c r="L91" i="23"/>
  <c r="L96" i="23"/>
  <c r="H91" i="23"/>
  <c r="D91" i="23"/>
  <c r="P86" i="23"/>
  <c r="L86" i="23"/>
  <c r="H86" i="23"/>
  <c r="D86" i="23"/>
  <c r="P85" i="23"/>
  <c r="L85" i="23"/>
  <c r="H85" i="23"/>
  <c r="D85" i="23"/>
  <c r="P84" i="23"/>
  <c r="L84" i="23"/>
  <c r="H84" i="23"/>
  <c r="D84" i="23"/>
  <c r="P83" i="23"/>
  <c r="L83" i="23"/>
  <c r="H83" i="23"/>
  <c r="D83" i="23"/>
  <c r="P82" i="23"/>
  <c r="L82" i="23"/>
  <c r="H82" i="23"/>
  <c r="D82" i="23"/>
  <c r="P81" i="23"/>
  <c r="L81" i="23"/>
  <c r="H81" i="23"/>
  <c r="D81" i="23"/>
  <c r="P80" i="23"/>
  <c r="L80" i="23"/>
  <c r="H80" i="23"/>
  <c r="D80" i="23"/>
  <c r="P79" i="23"/>
  <c r="L79" i="23"/>
  <c r="H79" i="23"/>
  <c r="D79" i="23"/>
  <c r="P78" i="23"/>
  <c r="L78" i="23"/>
  <c r="H78" i="23"/>
  <c r="D78" i="23"/>
  <c r="P77" i="23"/>
  <c r="L77" i="23"/>
  <c r="H77" i="23"/>
  <c r="D77" i="23"/>
  <c r="P76" i="23"/>
  <c r="P88" i="23"/>
  <c r="L76" i="23"/>
  <c r="L88" i="23"/>
  <c r="H76" i="23"/>
  <c r="D76" i="23"/>
  <c r="P71" i="23"/>
  <c r="L71" i="23"/>
  <c r="H71" i="23"/>
  <c r="D71" i="23"/>
  <c r="P70" i="23"/>
  <c r="L70" i="23"/>
  <c r="H70" i="23"/>
  <c r="D70" i="23"/>
  <c r="P69" i="23"/>
  <c r="L69" i="23"/>
  <c r="H69" i="23"/>
  <c r="D69" i="23"/>
  <c r="P68" i="23"/>
  <c r="L68" i="23"/>
  <c r="H68" i="23"/>
  <c r="D68" i="23"/>
  <c r="P67" i="23"/>
  <c r="L67" i="23"/>
  <c r="H67" i="23"/>
  <c r="D67" i="23"/>
  <c r="P66" i="23"/>
  <c r="L66" i="23"/>
  <c r="H66" i="23"/>
  <c r="D66" i="23"/>
  <c r="P65" i="23"/>
  <c r="L65" i="23"/>
  <c r="H65" i="23"/>
  <c r="D65" i="23"/>
  <c r="P64" i="23"/>
  <c r="L64" i="23"/>
  <c r="H64" i="23"/>
  <c r="D64" i="23"/>
  <c r="P63" i="23"/>
  <c r="L63" i="23"/>
  <c r="H63" i="23"/>
  <c r="D63" i="23"/>
  <c r="P62" i="23"/>
  <c r="P73" i="23"/>
  <c r="L62" i="23"/>
  <c r="L73" i="23"/>
  <c r="H62" i="23"/>
  <c r="D62" i="23"/>
  <c r="D73" i="23"/>
  <c r="P57" i="23"/>
  <c r="L57" i="23"/>
  <c r="H57" i="23"/>
  <c r="D57" i="23"/>
  <c r="P56" i="23"/>
  <c r="L56" i="23"/>
  <c r="H56" i="23"/>
  <c r="D56" i="23"/>
  <c r="P55" i="23"/>
  <c r="L55" i="23"/>
  <c r="H55" i="23"/>
  <c r="D55" i="23"/>
  <c r="P54" i="23"/>
  <c r="L54" i="23"/>
  <c r="H54" i="23"/>
  <c r="D54" i="23"/>
  <c r="P53" i="23"/>
  <c r="L53" i="23"/>
  <c r="H53" i="23"/>
  <c r="D53" i="23"/>
  <c r="P52" i="23"/>
  <c r="L52" i="23"/>
  <c r="H52" i="23"/>
  <c r="D52" i="23"/>
  <c r="P51" i="23"/>
  <c r="L51" i="23"/>
  <c r="H51" i="23"/>
  <c r="D51" i="23"/>
  <c r="P50" i="23"/>
  <c r="L50" i="23"/>
  <c r="H50" i="23"/>
  <c r="D50" i="23"/>
  <c r="P49" i="23"/>
  <c r="L49" i="23"/>
  <c r="H49" i="23"/>
  <c r="D49" i="23"/>
  <c r="P48" i="23"/>
  <c r="L48" i="23"/>
  <c r="H48" i="23"/>
  <c r="D48" i="23"/>
  <c r="P47" i="23"/>
  <c r="P59" i="23"/>
  <c r="L47" i="23"/>
  <c r="L59" i="23"/>
  <c r="H47" i="23"/>
  <c r="D47" i="23"/>
  <c r="P42" i="23"/>
  <c r="L42" i="23"/>
  <c r="H42" i="23"/>
  <c r="D42" i="23"/>
  <c r="P41" i="23"/>
  <c r="L41" i="23"/>
  <c r="H41" i="23"/>
  <c r="D41" i="23"/>
  <c r="P40" i="23"/>
  <c r="L40" i="23"/>
  <c r="H40" i="23"/>
  <c r="D40" i="23"/>
  <c r="P39" i="23"/>
  <c r="L39" i="23"/>
  <c r="H39" i="23"/>
  <c r="D39" i="23"/>
  <c r="P38" i="23"/>
  <c r="L38" i="23"/>
  <c r="H38" i="23"/>
  <c r="D38" i="23"/>
  <c r="P37" i="23"/>
  <c r="L37" i="23"/>
  <c r="H37" i="23"/>
  <c r="D37" i="23"/>
  <c r="P36" i="23"/>
  <c r="L36" i="23"/>
  <c r="H36" i="23"/>
  <c r="D36" i="23"/>
  <c r="P35" i="23"/>
  <c r="L35" i="23"/>
  <c r="H35" i="23"/>
  <c r="D35" i="23"/>
  <c r="P34" i="23"/>
  <c r="L34" i="23"/>
  <c r="H34" i="23"/>
  <c r="D34" i="23"/>
  <c r="P33" i="23"/>
  <c r="L33" i="23"/>
  <c r="H33" i="23"/>
  <c r="D33" i="23"/>
  <c r="P32" i="23"/>
  <c r="P44" i="23"/>
  <c r="L32" i="23"/>
  <c r="L44" i="23"/>
  <c r="H32" i="23"/>
  <c r="D32" i="23"/>
  <c r="H29" i="23"/>
  <c r="D27" i="23"/>
  <c r="D26" i="23"/>
  <c r="D25" i="23"/>
  <c r="P23" i="23"/>
  <c r="L23" i="23"/>
  <c r="H23" i="23"/>
  <c r="D23" i="23"/>
  <c r="P22" i="23"/>
  <c r="L22" i="23"/>
  <c r="H22" i="23"/>
  <c r="D22" i="23"/>
  <c r="P21" i="23"/>
  <c r="L21" i="23"/>
  <c r="H21" i="23"/>
  <c r="D21" i="23"/>
  <c r="P20" i="23"/>
  <c r="L20" i="23"/>
  <c r="H20" i="23"/>
  <c r="D20" i="23"/>
  <c r="P19" i="23"/>
  <c r="L19" i="23"/>
  <c r="H19" i="23"/>
  <c r="D19" i="23"/>
  <c r="P18" i="23"/>
  <c r="L18" i="23"/>
  <c r="H18" i="23"/>
  <c r="D18" i="23"/>
  <c r="P17" i="23"/>
  <c r="L17" i="23"/>
  <c r="H17" i="23"/>
  <c r="D17" i="23"/>
  <c r="P16" i="23"/>
  <c r="L16" i="23"/>
  <c r="H16" i="23"/>
  <c r="D16" i="23"/>
  <c r="P15" i="23"/>
  <c r="P29" i="23"/>
  <c r="L15" i="23"/>
  <c r="L29" i="23"/>
  <c r="H15" i="23"/>
  <c r="D15" i="23"/>
  <c r="D29" i="23"/>
  <c r="P77" i="3"/>
  <c r="P78" i="3"/>
  <c r="P79" i="3"/>
  <c r="P80" i="3"/>
  <c r="P81" i="3"/>
  <c r="P82" i="3"/>
  <c r="P83" i="3"/>
  <c r="P84" i="3"/>
  <c r="P85" i="3"/>
  <c r="P86" i="3"/>
  <c r="D85" i="3"/>
  <c r="L77" i="3"/>
  <c r="L78" i="3"/>
  <c r="L79" i="3"/>
  <c r="L80" i="3"/>
  <c r="L81" i="3"/>
  <c r="L82" i="3"/>
  <c r="L83" i="3"/>
  <c r="L84" i="3"/>
  <c r="L85" i="3"/>
  <c r="L86" i="3"/>
  <c r="H77" i="3"/>
  <c r="H78" i="3"/>
  <c r="H79" i="3"/>
  <c r="H80" i="3"/>
  <c r="H81" i="3"/>
  <c r="H82" i="3"/>
  <c r="H83" i="3"/>
  <c r="D83" i="3"/>
  <c r="H84" i="3"/>
  <c r="H85" i="3"/>
  <c r="H86" i="3"/>
  <c r="D77" i="3"/>
  <c r="D86" i="3"/>
  <c r="H98" i="25"/>
  <c r="H100" i="25"/>
  <c r="H102" i="25"/>
  <c r="P98" i="25"/>
  <c r="P100" i="25"/>
  <c r="P102" i="25"/>
  <c r="D106" i="25"/>
  <c r="L98" i="25"/>
  <c r="L100" i="25"/>
  <c r="L102" i="25"/>
  <c r="D32" i="25"/>
  <c r="D44" i="25"/>
  <c r="D47" i="25"/>
  <c r="D59" i="25"/>
  <c r="D62" i="25"/>
  <c r="D73" i="25"/>
  <c r="D76" i="25"/>
  <c r="D88" i="25"/>
  <c r="D91" i="25"/>
  <c r="D96" i="25"/>
  <c r="D15" i="25"/>
  <c r="D29" i="25"/>
  <c r="P98" i="24"/>
  <c r="P100" i="24"/>
  <c r="P102" i="24"/>
  <c r="H98" i="24"/>
  <c r="H100" i="24"/>
  <c r="H102" i="24"/>
  <c r="L98" i="24"/>
  <c r="L100" i="24"/>
  <c r="L102" i="24"/>
  <c r="D32" i="24"/>
  <c r="D44" i="24"/>
  <c r="D47" i="24"/>
  <c r="D59" i="24"/>
  <c r="D62" i="24"/>
  <c r="D73" i="24"/>
  <c r="D76" i="24"/>
  <c r="D88" i="24"/>
  <c r="D91" i="24"/>
  <c r="D96" i="24"/>
  <c r="D15" i="24"/>
  <c r="D29" i="24"/>
  <c r="D44" i="23"/>
  <c r="D88" i="23"/>
  <c r="P98" i="23"/>
  <c r="P100" i="23"/>
  <c r="P102" i="23"/>
  <c r="D59" i="23"/>
  <c r="L98" i="23"/>
  <c r="L100" i="23"/>
  <c r="L102" i="23"/>
  <c r="D96" i="23"/>
  <c r="H88" i="23"/>
  <c r="H96" i="23"/>
  <c r="H44" i="23"/>
  <c r="D106" i="23"/>
  <c r="H59" i="23"/>
  <c r="H73" i="23"/>
  <c r="D84" i="3"/>
  <c r="D25" i="3"/>
  <c r="D26" i="3"/>
  <c r="D27" i="3"/>
  <c r="D98" i="25"/>
  <c r="D98" i="24"/>
  <c r="D98" i="23"/>
  <c r="H98" i="23"/>
  <c r="H100" i="23"/>
  <c r="H102" i="23"/>
  <c r="D78" i="3"/>
  <c r="D79" i="3"/>
  <c r="D80" i="3"/>
  <c r="D81" i="3"/>
  <c r="D82" i="3"/>
  <c r="P76" i="3"/>
  <c r="L76" i="3"/>
  <c r="H76" i="3"/>
  <c r="D100" i="25"/>
  <c r="D102" i="25"/>
  <c r="D107" i="25"/>
  <c r="D108" i="25"/>
  <c r="C99" i="25"/>
  <c r="D100" i="24"/>
  <c r="D102" i="24"/>
  <c r="D107" i="24"/>
  <c r="D108" i="24"/>
  <c r="C99" i="24"/>
  <c r="D100" i="23"/>
  <c r="D102" i="23"/>
  <c r="D107" i="23"/>
  <c r="D108" i="23"/>
  <c r="C99" i="23"/>
  <c r="D76" i="3"/>
  <c r="P92" i="3"/>
  <c r="P93" i="3"/>
  <c r="P94" i="3"/>
  <c r="P95" i="3"/>
  <c r="P91" i="3"/>
  <c r="L92" i="3"/>
  <c r="L93" i="3"/>
  <c r="L94" i="3"/>
  <c r="L95" i="3"/>
  <c r="L91" i="3"/>
  <c r="H92" i="3"/>
  <c r="D92" i="3"/>
  <c r="H93" i="3"/>
  <c r="H94" i="3"/>
  <c r="H95" i="3"/>
  <c r="H91" i="3"/>
  <c r="D91" i="3"/>
  <c r="P63" i="3"/>
  <c r="P64" i="3"/>
  <c r="P65" i="3"/>
  <c r="P66" i="3"/>
  <c r="P67" i="3"/>
  <c r="P68" i="3"/>
  <c r="P69" i="3"/>
  <c r="P70" i="3"/>
  <c r="P71" i="3"/>
  <c r="P62" i="3"/>
  <c r="L63" i="3"/>
  <c r="L64" i="3"/>
  <c r="L65" i="3"/>
  <c r="L66" i="3"/>
  <c r="L67" i="3"/>
  <c r="L68" i="3"/>
  <c r="L69" i="3"/>
  <c r="L70" i="3"/>
  <c r="L71" i="3"/>
  <c r="L62" i="3"/>
  <c r="H63" i="3"/>
  <c r="H64" i="3"/>
  <c r="H65" i="3"/>
  <c r="H66" i="3"/>
  <c r="H67" i="3"/>
  <c r="H68" i="3"/>
  <c r="H69" i="3"/>
  <c r="H70" i="3"/>
  <c r="H71" i="3"/>
  <c r="H62" i="3"/>
  <c r="P48" i="3"/>
  <c r="P49" i="3"/>
  <c r="P50" i="3"/>
  <c r="P51" i="3"/>
  <c r="P52" i="3"/>
  <c r="P53" i="3"/>
  <c r="P54" i="3"/>
  <c r="P55" i="3"/>
  <c r="P56" i="3"/>
  <c r="P57" i="3"/>
  <c r="P47" i="3"/>
  <c r="L48" i="3"/>
  <c r="L49" i="3"/>
  <c r="L50" i="3"/>
  <c r="L51" i="3"/>
  <c r="L52" i="3"/>
  <c r="L53" i="3"/>
  <c r="L54" i="3"/>
  <c r="L55" i="3"/>
  <c r="L56" i="3"/>
  <c r="L57" i="3"/>
  <c r="L47" i="3"/>
  <c r="H48" i="3"/>
  <c r="H49" i="3"/>
  <c r="H50" i="3"/>
  <c r="H51" i="3"/>
  <c r="H52" i="3"/>
  <c r="H53" i="3"/>
  <c r="H54" i="3"/>
  <c r="H55" i="3"/>
  <c r="H56" i="3"/>
  <c r="H57" i="3"/>
  <c r="H47" i="3"/>
  <c r="D95" i="3"/>
  <c r="D93" i="3"/>
  <c r="D94" i="3"/>
  <c r="L33" i="3"/>
  <c r="L34" i="3"/>
  <c r="L35" i="3"/>
  <c r="L36" i="3"/>
  <c r="L37" i="3"/>
  <c r="L38" i="3"/>
  <c r="L39" i="3"/>
  <c r="L40" i="3"/>
  <c r="L41" i="3"/>
  <c r="L42" i="3"/>
  <c r="L32" i="3"/>
  <c r="P33" i="3"/>
  <c r="P34" i="3"/>
  <c r="P35" i="3"/>
  <c r="P36" i="3"/>
  <c r="P37" i="3"/>
  <c r="P38" i="3"/>
  <c r="P39" i="3"/>
  <c r="P40" i="3"/>
  <c r="P41" i="3"/>
  <c r="P42" i="3"/>
  <c r="P32" i="3"/>
  <c r="H33" i="3"/>
  <c r="H34" i="3"/>
  <c r="H35" i="3"/>
  <c r="H36" i="3"/>
  <c r="H37" i="3"/>
  <c r="H38" i="3"/>
  <c r="H39" i="3"/>
  <c r="H40" i="3"/>
  <c r="H41" i="3"/>
  <c r="H42" i="3"/>
  <c r="H32" i="3"/>
  <c r="P16" i="3"/>
  <c r="P17" i="3"/>
  <c r="P18" i="3"/>
  <c r="P19" i="3"/>
  <c r="P20" i="3"/>
  <c r="P21" i="3"/>
  <c r="P22" i="3"/>
  <c r="P23" i="3"/>
  <c r="P15" i="3"/>
  <c r="L16" i="3"/>
  <c r="L17" i="3"/>
  <c r="L18" i="3"/>
  <c r="L19" i="3"/>
  <c r="L20" i="3"/>
  <c r="L21" i="3"/>
  <c r="L22" i="3"/>
  <c r="L23" i="3"/>
  <c r="L15" i="3"/>
  <c r="H16" i="3"/>
  <c r="H17" i="3"/>
  <c r="H18" i="3"/>
  <c r="H19" i="3"/>
  <c r="H20" i="3"/>
  <c r="H21" i="3"/>
  <c r="H22" i="3"/>
  <c r="H23" i="3"/>
  <c r="H15" i="3"/>
  <c r="D15" i="3"/>
  <c r="D21" i="3"/>
  <c r="D17" i="3"/>
  <c r="D22" i="3"/>
  <c r="D18" i="3"/>
  <c r="D23" i="3"/>
  <c r="D19" i="3"/>
  <c r="D20" i="3"/>
  <c r="D16" i="3"/>
  <c r="D63" i="3"/>
  <c r="D64" i="3"/>
  <c r="D65" i="3"/>
  <c r="D66" i="3"/>
  <c r="D67" i="3"/>
  <c r="D68" i="3"/>
  <c r="D69" i="3"/>
  <c r="D70" i="3"/>
  <c r="D71" i="3"/>
  <c r="D62" i="3"/>
  <c r="D48" i="3"/>
  <c r="D49" i="3"/>
  <c r="D50" i="3"/>
  <c r="D51" i="3"/>
  <c r="D52" i="3"/>
  <c r="D53" i="3"/>
  <c r="D54" i="3"/>
  <c r="D55" i="3"/>
  <c r="D56" i="3"/>
  <c r="D57" i="3"/>
  <c r="D47" i="3"/>
  <c r="D33" i="3"/>
  <c r="D34" i="3"/>
  <c r="D35" i="3"/>
  <c r="D36" i="3"/>
  <c r="D37" i="3"/>
  <c r="D38" i="3"/>
  <c r="D39" i="3"/>
  <c r="D40" i="3"/>
  <c r="D41" i="3"/>
  <c r="D42" i="3"/>
  <c r="D32" i="3"/>
  <c r="D24" i="22"/>
  <c r="D25" i="22"/>
  <c r="D27" i="22"/>
  <c r="D22" i="22"/>
  <c r="J22" i="22"/>
  <c r="F94" i="21"/>
  <c r="F92" i="21"/>
  <c r="F91" i="21"/>
  <c r="E94" i="21"/>
  <c r="E92" i="21"/>
  <c r="E91" i="21"/>
  <c r="D91" i="21"/>
  <c r="D94" i="21"/>
  <c r="D92" i="21"/>
  <c r="C94" i="21"/>
  <c r="C92" i="21"/>
  <c r="F78" i="21"/>
  <c r="F76" i="21"/>
  <c r="F75" i="21"/>
  <c r="E78" i="21"/>
  <c r="E76" i="21"/>
  <c r="E75" i="21"/>
  <c r="E74" i="21"/>
  <c r="D78" i="21"/>
  <c r="D76" i="21"/>
  <c r="D75" i="21"/>
  <c r="F60" i="21"/>
  <c r="E62" i="21"/>
  <c r="E59" i="21"/>
  <c r="D59" i="21"/>
  <c r="C60" i="21"/>
  <c r="F52" i="21"/>
  <c r="E54" i="21"/>
  <c r="E51" i="21"/>
  <c r="D52" i="21"/>
  <c r="C54" i="21"/>
  <c r="C51" i="21"/>
  <c r="F43" i="21"/>
  <c r="E46" i="21"/>
  <c r="E44" i="21"/>
  <c r="D43" i="21"/>
  <c r="C46" i="21"/>
  <c r="F35" i="21"/>
  <c r="E35" i="21"/>
  <c r="C36" i="21"/>
  <c r="F30" i="21"/>
  <c r="E27" i="21"/>
  <c r="D30" i="21"/>
  <c r="C30" i="21"/>
  <c r="C28" i="21"/>
  <c r="F22" i="21"/>
  <c r="F20" i="21"/>
  <c r="E22" i="21"/>
  <c r="C78" i="21"/>
  <c r="F62" i="21"/>
  <c r="D62" i="21"/>
  <c r="C62" i="21"/>
  <c r="F54" i="21"/>
  <c r="D54" i="21"/>
  <c r="F46" i="21"/>
  <c r="D46" i="21"/>
  <c r="F38" i="21"/>
  <c r="E38" i="21"/>
  <c r="D38" i="21"/>
  <c r="C38" i="21"/>
  <c r="E30" i="21"/>
  <c r="D22" i="21"/>
  <c r="C22" i="21"/>
  <c r="C76" i="21"/>
  <c r="E60" i="21"/>
  <c r="D60" i="21"/>
  <c r="E52" i="21"/>
  <c r="C52" i="21"/>
  <c r="F44" i="21"/>
  <c r="D44" i="21"/>
  <c r="C44" i="21"/>
  <c r="F36" i="21"/>
  <c r="E36" i="21"/>
  <c r="D36" i="21"/>
  <c r="F28" i="21"/>
  <c r="E28" i="21"/>
  <c r="D28" i="21"/>
  <c r="E20" i="21"/>
  <c r="D20" i="21"/>
  <c r="C20" i="21"/>
  <c r="C91" i="21"/>
  <c r="C75" i="21"/>
  <c r="F59" i="21"/>
  <c r="C59" i="21"/>
  <c r="F51" i="21"/>
  <c r="D51" i="21"/>
  <c r="E43" i="21"/>
  <c r="C43" i="21"/>
  <c r="D35" i="21"/>
  <c r="C35" i="21"/>
  <c r="F27" i="21"/>
  <c r="D27" i="21"/>
  <c r="C27" i="21"/>
  <c r="F19" i="21"/>
  <c r="E19" i="21"/>
  <c r="D19" i="21"/>
  <c r="D44" i="3"/>
  <c r="C68" i="21"/>
  <c r="D29" i="3"/>
  <c r="H29" i="3"/>
  <c r="D101" i="3"/>
  <c r="D99" i="3"/>
  <c r="D96" i="3"/>
  <c r="D88" i="3"/>
  <c r="D73" i="3"/>
  <c r="D59" i="3"/>
  <c r="H44" i="3"/>
  <c r="C70" i="21"/>
  <c r="D70" i="21"/>
  <c r="E70" i="21"/>
  <c r="F70" i="21"/>
  <c r="E68" i="21"/>
  <c r="D68" i="21"/>
  <c r="F68" i="21"/>
  <c r="F67" i="21"/>
  <c r="C67" i="21"/>
  <c r="C19" i="21"/>
  <c r="D67" i="21"/>
  <c r="E67" i="21"/>
  <c r="B78" i="21"/>
  <c r="B76" i="21"/>
  <c r="E22" i="22"/>
  <c r="E25" i="22"/>
  <c r="I21" i="12"/>
  <c r="D16" i="22"/>
  <c r="G22" i="22"/>
  <c r="G25" i="22"/>
  <c r="G27" i="22"/>
  <c r="H22" i="22"/>
  <c r="I50" i="12"/>
  <c r="I49" i="12"/>
  <c r="I42" i="12"/>
  <c r="I43" i="12"/>
  <c r="I27" i="12"/>
  <c r="I33" i="12"/>
  <c r="I30" i="12"/>
  <c r="I28" i="12"/>
  <c r="I29" i="12"/>
  <c r="F90" i="21"/>
  <c r="F93" i="21"/>
  <c r="E90" i="21"/>
  <c r="D90" i="21"/>
  <c r="D93" i="21"/>
  <c r="F74" i="21"/>
  <c r="D74" i="21"/>
  <c r="F75" i="12"/>
  <c r="F59" i="12"/>
  <c r="F64" i="12"/>
  <c r="F56" i="12"/>
  <c r="I35" i="12"/>
  <c r="I34" i="12"/>
  <c r="H32" i="12"/>
  <c r="G32" i="12"/>
  <c r="F32" i="12"/>
  <c r="H26" i="12"/>
  <c r="H25" i="12"/>
  <c r="G26" i="12"/>
  <c r="F26" i="12"/>
  <c r="D21" i="22"/>
  <c r="E24" i="22"/>
  <c r="C74" i="21"/>
  <c r="P88" i="3"/>
  <c r="L88" i="3"/>
  <c r="E50" i="21"/>
  <c r="H88" i="3"/>
  <c r="D50" i="21"/>
  <c r="C50" i="21"/>
  <c r="H25" i="22"/>
  <c r="H27" i="22"/>
  <c r="D26" i="22"/>
  <c r="D23" i="22"/>
  <c r="D18" i="22"/>
  <c r="D19" i="22"/>
  <c r="D20" i="22"/>
  <c r="D17" i="22"/>
  <c r="H24" i="22"/>
  <c r="F22" i="22"/>
  <c r="F24" i="22"/>
  <c r="G24" i="22"/>
  <c r="I22" i="22"/>
  <c r="I25" i="22"/>
  <c r="I27" i="22"/>
  <c r="J25" i="22"/>
  <c r="J27" i="22"/>
  <c r="K22" i="22"/>
  <c r="K24" i="22"/>
  <c r="J24" i="22"/>
  <c r="I24" i="22"/>
  <c r="F25" i="22"/>
  <c r="F27" i="22"/>
  <c r="E27" i="22"/>
  <c r="C90" i="21"/>
  <c r="P96" i="3"/>
  <c r="F58" i="21"/>
  <c r="L96" i="3"/>
  <c r="E58" i="21"/>
  <c r="H96" i="3"/>
  <c r="D58" i="21"/>
  <c r="P73" i="3"/>
  <c r="F42" i="21"/>
  <c r="L73" i="3"/>
  <c r="E42" i="21"/>
  <c r="H73" i="3"/>
  <c r="D42" i="21"/>
  <c r="P59" i="3"/>
  <c r="F34" i="21"/>
  <c r="L59" i="3"/>
  <c r="E34" i="21"/>
  <c r="H59" i="3"/>
  <c r="P44" i="3"/>
  <c r="F26" i="21"/>
  <c r="L44" i="3"/>
  <c r="E26" i="21"/>
  <c r="D18" i="21"/>
  <c r="C58" i="21"/>
  <c r="C42" i="21"/>
  <c r="C34" i="21"/>
  <c r="D26" i="21"/>
  <c r="P29" i="3"/>
  <c r="F18" i="21"/>
  <c r="L29" i="3"/>
  <c r="C26" i="21"/>
  <c r="F70" i="12"/>
  <c r="F69" i="12"/>
  <c r="G20" i="12"/>
  <c r="H38" i="12"/>
  <c r="G38" i="12"/>
  <c r="F38" i="12"/>
  <c r="F37" i="12"/>
  <c r="H45" i="12"/>
  <c r="G45" i="12"/>
  <c r="F45" i="12"/>
  <c r="I46" i="12"/>
  <c r="I39" i="12"/>
  <c r="I40" i="12"/>
  <c r="I41" i="12"/>
  <c r="I47" i="12"/>
  <c r="I48" i="12"/>
  <c r="I23" i="12"/>
  <c r="I24" i="12"/>
  <c r="H22" i="12"/>
  <c r="H20" i="12"/>
  <c r="F22" i="12"/>
  <c r="F20" i="12"/>
  <c r="G37" i="12"/>
  <c r="I22" i="12"/>
  <c r="M4" i="12"/>
  <c r="F58" i="12"/>
  <c r="H14" i="12"/>
  <c r="F50" i="21"/>
  <c r="F53" i="21"/>
  <c r="F55" i="21"/>
  <c r="P98" i="3"/>
  <c r="K25" i="22"/>
  <c r="K27" i="22"/>
  <c r="E102" i="21"/>
  <c r="E86" i="21"/>
  <c r="C86" i="21"/>
  <c r="F102" i="21"/>
  <c r="F86" i="21"/>
  <c r="D102" i="21"/>
  <c r="D86" i="21"/>
  <c r="C84" i="21"/>
  <c r="F100" i="21"/>
  <c r="F84" i="21"/>
  <c r="E100" i="21"/>
  <c r="E84" i="21"/>
  <c r="D100" i="21"/>
  <c r="D84" i="21"/>
  <c r="E99" i="21"/>
  <c r="E83" i="21"/>
  <c r="B75" i="21"/>
  <c r="D99" i="21"/>
  <c r="D83" i="21"/>
  <c r="F99" i="21"/>
  <c r="F83" i="21"/>
  <c r="I26" i="12"/>
  <c r="I20" i="12"/>
  <c r="G25" i="12"/>
  <c r="D14" i="12"/>
  <c r="H37" i="12"/>
  <c r="E14" i="12"/>
  <c r="I37" i="12"/>
  <c r="M6" i="12"/>
  <c r="I32" i="12"/>
  <c r="I45" i="12"/>
  <c r="F25" i="12"/>
  <c r="I38" i="12"/>
  <c r="C45" i="21"/>
  <c r="C47" i="21"/>
  <c r="C77" i="21"/>
  <c r="C79" i="21"/>
  <c r="C61" i="21"/>
  <c r="C63" i="21"/>
  <c r="M10" i="12"/>
  <c r="D53" i="21"/>
  <c r="D55" i="21"/>
  <c r="D77" i="21"/>
  <c r="D79" i="21"/>
  <c r="F61" i="21"/>
  <c r="F63" i="21"/>
  <c r="C29" i="21"/>
  <c r="C31" i="21"/>
  <c r="D45" i="21"/>
  <c r="D47" i="21"/>
  <c r="E53" i="21"/>
  <c r="E55" i="21"/>
  <c r="D61" i="21"/>
  <c r="D63" i="21"/>
  <c r="E37" i="21"/>
  <c r="E39" i="21"/>
  <c r="F45" i="21"/>
  <c r="F47" i="21"/>
  <c r="C93" i="21"/>
  <c r="C95" i="21"/>
  <c r="E77" i="21"/>
  <c r="E79" i="21"/>
  <c r="F95" i="21"/>
  <c r="D29" i="21"/>
  <c r="D31" i="21"/>
  <c r="C37" i="21"/>
  <c r="C39" i="21"/>
  <c r="F29" i="21"/>
  <c r="F31" i="21"/>
  <c r="E61" i="21"/>
  <c r="E63" i="21"/>
  <c r="F77" i="21"/>
  <c r="F79" i="21"/>
  <c r="F21" i="21"/>
  <c r="F23" i="21"/>
  <c r="E45" i="21"/>
  <c r="E47" i="21"/>
  <c r="D21" i="21"/>
  <c r="D23" i="21"/>
  <c r="D95" i="21"/>
  <c r="E29" i="21"/>
  <c r="E31" i="21"/>
  <c r="F37" i="21"/>
  <c r="F39" i="21"/>
  <c r="E93" i="21"/>
  <c r="E95" i="21"/>
  <c r="L98" i="3"/>
  <c r="L100" i="3"/>
  <c r="H98" i="3"/>
  <c r="D66" i="21"/>
  <c r="D34" i="21"/>
  <c r="D37" i="21"/>
  <c r="D39" i="21"/>
  <c r="D106" i="3"/>
  <c r="E18" i="21"/>
  <c r="E21" i="21"/>
  <c r="E23" i="21"/>
  <c r="C102" i="21"/>
  <c r="C100" i="21"/>
  <c r="D13" i="12"/>
  <c r="D15" i="12"/>
  <c r="C83" i="21"/>
  <c r="I25" i="12"/>
  <c r="M5" i="12"/>
  <c r="M7" i="12"/>
  <c r="C14" i="12"/>
  <c r="F14" i="12"/>
  <c r="E66" i="21"/>
  <c r="D69" i="21"/>
  <c r="D71" i="21"/>
  <c r="C53" i="21"/>
  <c r="C55" i="21"/>
  <c r="H100" i="3"/>
  <c r="H102" i="3"/>
  <c r="D98" i="21"/>
  <c r="F66" i="21"/>
  <c r="F69" i="21"/>
  <c r="F71" i="21"/>
  <c r="P100" i="3"/>
  <c r="L102" i="3"/>
  <c r="E98" i="21"/>
  <c r="E82" i="21"/>
  <c r="H13" i="12"/>
  <c r="C99" i="21"/>
  <c r="M8" i="12"/>
  <c r="J14" i="12"/>
  <c r="E69" i="21"/>
  <c r="E71" i="21"/>
  <c r="E101" i="21"/>
  <c r="E103" i="21"/>
  <c r="D101" i="21"/>
  <c r="D103" i="21"/>
  <c r="E85" i="21"/>
  <c r="E87" i="21"/>
  <c r="D82" i="21"/>
  <c r="P102" i="3"/>
  <c r="F98" i="21"/>
  <c r="F101" i="21"/>
  <c r="F103" i="21"/>
  <c r="F82" i="21"/>
  <c r="F85" i="21"/>
  <c r="F87" i="21"/>
  <c r="G58" i="12"/>
  <c r="G70" i="12"/>
  <c r="G69" i="12"/>
  <c r="G59" i="12"/>
  <c r="G56" i="12"/>
  <c r="G75" i="12"/>
  <c r="G57" i="12"/>
  <c r="G64" i="12"/>
  <c r="H15" i="12"/>
  <c r="N8" i="12"/>
  <c r="M12" i="12"/>
  <c r="N4" i="12"/>
  <c r="M11" i="12"/>
  <c r="I14" i="12"/>
  <c r="G14" i="12"/>
  <c r="D85" i="21"/>
  <c r="D87" i="21"/>
  <c r="E13" i="12"/>
  <c r="E15" i="12"/>
  <c r="C18" i="21"/>
  <c r="C21" i="21"/>
  <c r="C23" i="21"/>
  <c r="C107" i="21"/>
  <c r="D98" i="3"/>
  <c r="C99" i="3"/>
  <c r="B74" i="21"/>
  <c r="C66" i="21"/>
  <c r="C69" i="21"/>
  <c r="C71" i="21"/>
  <c r="B79" i="21"/>
  <c r="D100" i="3"/>
  <c r="D102" i="3"/>
  <c r="C82" i="21"/>
  <c r="C85" i="21"/>
  <c r="C87" i="21"/>
  <c r="C108" i="21"/>
  <c r="D107" i="3"/>
  <c r="D108" i="3"/>
  <c r="C98" i="21"/>
  <c r="C101" i="21"/>
  <c r="C13" i="12"/>
  <c r="C103" i="21"/>
  <c r="C109" i="21"/>
  <c r="J23" i="12"/>
  <c r="J24" i="12"/>
  <c r="J22" i="12"/>
  <c r="C15" i="12"/>
  <c r="F13" i="12"/>
  <c r="J37" i="12"/>
  <c r="J25" i="12"/>
  <c r="J32" i="12"/>
  <c r="J20" i="12"/>
  <c r="J38" i="12"/>
  <c r="J45" i="12"/>
  <c r="J21" i="12"/>
  <c r="J13" i="12"/>
  <c r="F15" i="12"/>
  <c r="J26" i="12"/>
  <c r="G13" i="12"/>
  <c r="I13" i="12"/>
  <c r="J15" i="12"/>
</calcChain>
</file>

<file path=xl/comments1.xml><?xml version="1.0" encoding="utf-8"?>
<comments xmlns="http://schemas.openxmlformats.org/spreadsheetml/2006/main">
  <authors>
    <author>Peltoperä Svetlana Lapin Liitto</author>
    <author>Lämsä Mari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B24" authorId="1" shapeId="0">
      <text>
        <r>
          <rPr>
            <sz val="9"/>
            <color indexed="81"/>
            <rFont val="Arial"/>
            <family val="2"/>
          </rPr>
          <t>Please indicate the procent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</authors>
  <commentList>
    <comment ref="D24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</commentList>
</comments>
</file>

<file path=xl/comments6.xml><?xml version="1.0" encoding="utf-8"?>
<comments xmlns="http://schemas.openxmlformats.org/spreadsheetml/2006/main">
  <authors>
    <author>Peltoperä Svetlana Lapin Liitto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Difference must to be "0"</t>
        </r>
      </text>
    </comment>
  </commentList>
</comments>
</file>

<file path=xl/sharedStrings.xml><?xml version="1.0" encoding="utf-8"?>
<sst xmlns="http://schemas.openxmlformats.org/spreadsheetml/2006/main" count="1014" uniqueCount="327">
  <si>
    <t>Project name:</t>
  </si>
  <si>
    <t>Number of units</t>
  </si>
  <si>
    <t>Subtotal Personnel</t>
  </si>
  <si>
    <t>Car rents</t>
  </si>
  <si>
    <t>Kilometer allowances</t>
  </si>
  <si>
    <t>Subtotal Travel</t>
  </si>
  <si>
    <t>Machines, tools</t>
  </si>
  <si>
    <t>Subtotal Equipment and purchases</t>
  </si>
  <si>
    <t>Office rent</t>
  </si>
  <si>
    <t>Electricity, warming, cleaning</t>
  </si>
  <si>
    <t>Telephone services</t>
  </si>
  <si>
    <t>Postage, copying</t>
  </si>
  <si>
    <t>Conference and meeting costs</t>
  </si>
  <si>
    <t>Interpretation and translation costs</t>
  </si>
  <si>
    <t>10. Revenues</t>
  </si>
  <si>
    <t>11. Net eligible costs, total</t>
  </si>
  <si>
    <t>Year 2</t>
  </si>
  <si>
    <t>Year 3</t>
  </si>
  <si>
    <t>Lead Partner</t>
  </si>
  <si>
    <t>Partner 1</t>
  </si>
  <si>
    <t>Partner 2</t>
  </si>
  <si>
    <t>Partner 3</t>
  </si>
  <si>
    <t>Partner 4</t>
  </si>
  <si>
    <t>Partner 5</t>
  </si>
  <si>
    <t>1. Personnel</t>
  </si>
  <si>
    <t>3. Equipment and purchases</t>
  </si>
  <si>
    <t>Finland</t>
  </si>
  <si>
    <t>DIFFERENCE BETWEEN COSTS AND FINANCING +/-</t>
  </si>
  <si>
    <t>Project ID:</t>
  </si>
  <si>
    <t>4. Office costs</t>
  </si>
  <si>
    <r>
      <t>Daily allowances</t>
    </r>
    <r>
      <rPr>
        <vertAlign val="superscript"/>
        <sz val="9"/>
        <rFont val="Arial"/>
        <family val="2"/>
      </rPr>
      <t/>
    </r>
  </si>
  <si>
    <t xml:space="preserve">Visa costs </t>
  </si>
  <si>
    <t>IT equipment</t>
  </si>
  <si>
    <t>IT services</t>
  </si>
  <si>
    <t>Subtotal Office costs</t>
  </si>
  <si>
    <t xml:space="preserve">Visibility actions </t>
  </si>
  <si>
    <t>%</t>
  </si>
  <si>
    <t>Country: Finland</t>
  </si>
  <si>
    <t>Country: Sweden</t>
  </si>
  <si>
    <t>Sweden</t>
  </si>
  <si>
    <t>Russia</t>
  </si>
  <si>
    <t>Norway</t>
  </si>
  <si>
    <t>TOTAL BUDGET</t>
  </si>
  <si>
    <t>PROMAS; Enter to "Requested programme financing"</t>
  </si>
  <si>
    <t>EU and Russia TOTAL</t>
  </si>
  <si>
    <t>Difference</t>
  </si>
  <si>
    <t>TOTAL FINANCING</t>
  </si>
  <si>
    <t>Regional Council of Lapland</t>
  </si>
  <si>
    <t>Finnmark Fylke</t>
  </si>
  <si>
    <t>(name of the financier)</t>
  </si>
  <si>
    <t>Name of the financier</t>
  </si>
  <si>
    <t>Own contribution</t>
  </si>
  <si>
    <t>TOTAL</t>
  </si>
  <si>
    <t>(name of the Partner)</t>
  </si>
  <si>
    <t>1. SUMMARY</t>
  </si>
  <si>
    <t>2. Financing from Finland, Sweden and Russia</t>
  </si>
  <si>
    <t>Source of financing</t>
  </si>
  <si>
    <t>I. PROGRAMME FINANCING (exl. Norway)</t>
  </si>
  <si>
    <t xml:space="preserve">1.1. EU financing (max 50 %) </t>
  </si>
  <si>
    <t>(source of financing)</t>
  </si>
  <si>
    <t>(Sells in blue color contain formulas and filled automatically)</t>
  </si>
  <si>
    <t>PROMAS; Enter to "Co-financing from the project partners"</t>
  </si>
  <si>
    <t>PROMAS; Enter to "Co-financing from other sources"</t>
  </si>
  <si>
    <t>3. Financing from Norway</t>
  </si>
  <si>
    <t xml:space="preserve">1.1. Norwegian Kolarctic financing (max 50 %) </t>
  </si>
  <si>
    <t>I. PROGRAMME FINANCING (exl. Russia and EU)</t>
  </si>
  <si>
    <t xml:space="preserve">Project duration (months): </t>
  </si>
  <si>
    <r>
      <t xml:space="preserve">*) If needed, insert more rows above this row. (Right-click on the number of this row and then click </t>
    </r>
    <r>
      <rPr>
        <b/>
        <i/>
        <sz val="10"/>
        <rFont val="Arial"/>
        <family val="2"/>
      </rPr>
      <t>Insert</t>
    </r>
    <r>
      <rPr>
        <i/>
        <sz val="10"/>
        <rFont val="Arial"/>
        <family val="2"/>
      </rPr>
      <t>. Remember to copy/paste the content to the new row from the row above.)</t>
    </r>
  </si>
  <si>
    <t>(Sells in blue color contain formulas and filled in automatically)</t>
  </si>
  <si>
    <t>Filled in EUR</t>
  </si>
  <si>
    <t>Annex  A. Budget Specification</t>
  </si>
  <si>
    <r>
      <t xml:space="preserve">*) If needed, insert more rows above this row. (Right-click on the number of this row and then click </t>
    </r>
    <r>
      <rPr>
        <b/>
        <i/>
        <sz val="10"/>
        <rFont val="Arial"/>
        <family val="2"/>
      </rPr>
      <t>Insert.</t>
    </r>
    <r>
      <rPr>
        <i/>
        <sz val="10"/>
        <rFont val="Arial"/>
        <family val="2"/>
      </rPr>
      <t xml:space="preserve"> Remember to copy/paste the content to the new row from the row </t>
    </r>
  </si>
  <si>
    <t>External services, sub-contracts</t>
  </si>
  <si>
    <t>Total costs EUR</t>
  </si>
  <si>
    <t>Budget lines</t>
  </si>
  <si>
    <t>All years</t>
  </si>
  <si>
    <t>1.1. Salaries</t>
  </si>
  <si>
    <t xml:space="preserve">2. Travel </t>
  </si>
  <si>
    <t>5. External services, sub-contracting</t>
  </si>
  <si>
    <t xml:space="preserve">9. Total eligible costs </t>
  </si>
  <si>
    <t>Average unit cost, EUR</t>
  </si>
  <si>
    <t>IT software</t>
  </si>
  <si>
    <t>Mobile devices</t>
  </si>
  <si>
    <t>*) If needed insert more rows above this row</t>
  </si>
  <si>
    <t>Other (please specify):</t>
  </si>
  <si>
    <t>Office furniture</t>
  </si>
  <si>
    <t xml:space="preserve">Office supplies </t>
  </si>
  <si>
    <t>Other</t>
  </si>
  <si>
    <t>Subtotal Infrastructure investments</t>
  </si>
  <si>
    <t>Bank charges</t>
  </si>
  <si>
    <t>Country: Russia</t>
  </si>
  <si>
    <t>Country: Norway</t>
  </si>
  <si>
    <t>FINLAND</t>
  </si>
  <si>
    <t>RUSSIA</t>
  </si>
  <si>
    <t>SWEDEN</t>
  </si>
  <si>
    <t>NORWAY</t>
  </si>
  <si>
    <t>Personnel EU + RUSSIA</t>
  </si>
  <si>
    <r>
      <t xml:space="preserve">Year 1 
</t>
    </r>
    <r>
      <rPr>
        <b/>
        <sz val="10"/>
        <color theme="0"/>
        <rFont val="Arial"/>
        <family val="2"/>
      </rPr>
      <t>(first 12 months)</t>
    </r>
  </si>
  <si>
    <t>Personnel TOTAL</t>
  </si>
  <si>
    <t>Travel TOTAL</t>
  </si>
  <si>
    <t>Equipment and purchases TOTAL</t>
  </si>
  <si>
    <t>Office costs TOTAL</t>
  </si>
  <si>
    <t>External services, sub-contracting TOTAL</t>
  </si>
  <si>
    <t xml:space="preserve"> Infrastructure investments TOTAL</t>
  </si>
  <si>
    <t>Travel EU + RUSSIA</t>
  </si>
  <si>
    <t>Equipment and purchases EU + RUSSIA</t>
  </si>
  <si>
    <t>Office costs EU + RUSSIA</t>
  </si>
  <si>
    <t>External services, sub-contracting EU + RUSSIA</t>
  </si>
  <si>
    <t xml:space="preserve"> Infrastructure investments EU + RUSSIA</t>
  </si>
  <si>
    <t xml:space="preserve">8. Indirect costs (max 7%) </t>
  </si>
  <si>
    <t>In "Total budget" sheet</t>
  </si>
  <si>
    <t>in "Budget per country" sheets</t>
  </si>
  <si>
    <t>Indirect costs EU + RUSSIA</t>
  </si>
  <si>
    <t>Indirect costs TOTAL</t>
  </si>
  <si>
    <t>Total eligible costs  EU + RUSSIA</t>
  </si>
  <si>
    <t>Total eligible costs  TOTAL</t>
  </si>
  <si>
    <t>Revenues EU + RUSSIA</t>
  </si>
  <si>
    <t>Revenues TOTAL</t>
  </si>
  <si>
    <t>Net eligible costs, total EU + RUSSIA</t>
  </si>
  <si>
    <t>Net eligible costs, totalt TOTAL</t>
  </si>
  <si>
    <t>Fill in the budget per each country in the own budget sheet.</t>
  </si>
  <si>
    <r>
      <t>(Table</t>
    </r>
    <r>
      <rPr>
        <u/>
        <sz val="10"/>
        <rFont val="Arial"/>
        <family val="2"/>
      </rPr>
      <t xml:space="preserve"> filled in automatically</t>
    </r>
    <r>
      <rPr>
        <sz val="10"/>
        <rFont val="Arial"/>
        <family val="2"/>
      </rPr>
      <t xml:space="preserve"> from the "Budget per country" sheets)</t>
    </r>
  </si>
  <si>
    <r>
      <t xml:space="preserve">(Table </t>
    </r>
    <r>
      <rPr>
        <u/>
        <sz val="10"/>
        <rFont val="Arial"/>
        <family val="2"/>
      </rPr>
      <t>filled in automatically</t>
    </r>
    <r>
      <rPr>
        <sz val="10"/>
        <rFont val="Arial"/>
        <family val="2"/>
      </rPr>
      <t xml:space="preserve"> from the "Total budget" and "Financing plan")</t>
    </r>
  </si>
  <si>
    <t>BUDGET BY PARTNERS</t>
  </si>
  <si>
    <t>6.  Infrastructure investments</t>
  </si>
  <si>
    <t>in %:</t>
  </si>
  <si>
    <t>in EUR:</t>
  </si>
  <si>
    <t>country</t>
  </si>
  <si>
    <t>2. Financing plan</t>
  </si>
  <si>
    <t>Building permits, other permits</t>
  </si>
  <si>
    <t xml:space="preserve">Filled in (date): </t>
  </si>
  <si>
    <t>Leasing fees</t>
  </si>
  <si>
    <t>1.2. Social security charges</t>
  </si>
  <si>
    <t>NET ELIGIBLE COSTS, TOTAL</t>
  </si>
  <si>
    <r>
      <rPr>
        <vertAlign val="superscript"/>
        <sz val="8"/>
        <color theme="0"/>
        <rFont val="Arial"/>
        <family val="2"/>
      </rPr>
      <t xml:space="preserve">1 </t>
    </r>
    <r>
      <rPr>
        <sz val="8"/>
        <color theme="0"/>
        <rFont val="Arial"/>
        <family val="2"/>
      </rPr>
      <t>Partner X</t>
    </r>
  </si>
  <si>
    <t>II. OWN CONTRIBUTION (Co-financing from the project partners, min. 10%)</t>
  </si>
  <si>
    <t>2.1. Own contribution (public organisations):</t>
  </si>
  <si>
    <t>2.2. Own contribution (private organisations):</t>
  </si>
  <si>
    <t>III. CO-FINANCING FROM OTHER SOURCES</t>
  </si>
  <si>
    <t>3.1. Public co-financing:</t>
  </si>
  <si>
    <t>1.2. State co-financing (max 40%):</t>
  </si>
  <si>
    <t xml:space="preserve">Finnish state co-financing </t>
  </si>
  <si>
    <t>Russian state co-financing</t>
  </si>
  <si>
    <t>Other Finnish public co-financing</t>
  </si>
  <si>
    <t>Other Russian public co-financing</t>
  </si>
  <si>
    <t>Swedish public co-financing</t>
  </si>
  <si>
    <t>Finnish private co-financing</t>
  </si>
  <si>
    <t>Russian private co-financing</t>
  </si>
  <si>
    <t>Swedish private co-financing</t>
  </si>
  <si>
    <t>3.2. Private co-financing:</t>
  </si>
  <si>
    <t>Norwegian public co-financing</t>
  </si>
  <si>
    <t>Norwegian private co-financing</t>
  </si>
  <si>
    <t>PROMAS; Enter to "1. Personnel"</t>
  </si>
  <si>
    <t>PROMAS; Enter to "2. Travel"</t>
  </si>
  <si>
    <t>PROMAS; Enter to "3. Equipment and purchases"</t>
  </si>
  <si>
    <t>PROMAS; Enter to "4. Office costs"</t>
  </si>
  <si>
    <t>PROMAS; Enter to "6.  Infrastructure investments "</t>
  </si>
  <si>
    <t>PROMAS; Enter to "8. Indirect costs (max 7%)"</t>
  </si>
  <si>
    <t>PROMAS; Enter to "10. Revenues"</t>
  </si>
  <si>
    <t>1. PROJECT BUDGET</t>
  </si>
  <si>
    <t>2. FINANCING PLAN</t>
  </si>
  <si>
    <t>How to unprotect sheets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</si>
  <si>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Please add more partner columns if needed. Remember to add cells in the formula to TOTAL colum. </t>
    </r>
  </si>
  <si>
    <t>Publications (purchase of books, magazines etc.)</t>
  </si>
  <si>
    <t>7. Subtotal direct eligible costs</t>
  </si>
  <si>
    <t>Subtotal direct eligible costs EU + RUSSIA</t>
  </si>
  <si>
    <t>Subtotal direct eligible costs TOTAL</t>
  </si>
  <si>
    <r>
      <t xml:space="preserve">Monthly salary
</t>
    </r>
    <r>
      <rPr>
        <b/>
        <sz val="8"/>
        <color theme="9" tint="-0.499984740745262"/>
        <rFont val="Arial"/>
        <family val="2"/>
      </rPr>
      <t>(a)</t>
    </r>
  </si>
  <si>
    <r>
      <t xml:space="preserve">Project work %
</t>
    </r>
    <r>
      <rPr>
        <b/>
        <sz val="8"/>
        <color theme="9" tint="-0.499984740745262"/>
        <rFont val="Arial"/>
        <family val="2"/>
      </rPr>
      <t>(b)</t>
    </r>
  </si>
  <si>
    <r>
      <t xml:space="preserve">Months
</t>
    </r>
    <r>
      <rPr>
        <b/>
        <sz val="8"/>
        <color theme="9" tint="-0.499984740745262"/>
        <rFont val="Arial"/>
        <family val="2"/>
      </rPr>
      <t>(c)</t>
    </r>
  </si>
  <si>
    <t xml:space="preserve">Traveling tickets </t>
  </si>
  <si>
    <r>
      <rPr>
        <b/>
        <sz val="9"/>
        <rFont val="Arial"/>
        <family val="2"/>
      </rPr>
      <t>Total costs EUR</t>
    </r>
    <r>
      <rPr>
        <b/>
        <sz val="8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 xml:space="preserve">
(a)*(b)*(c )</t>
    </r>
  </si>
  <si>
    <r>
      <rPr>
        <b/>
        <sz val="9"/>
        <rFont val="Arial"/>
        <family val="2"/>
      </rPr>
      <t xml:space="preserve">Total costs EUR
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Year (1)+(2)+(3)</t>
    </r>
  </si>
  <si>
    <t>Infrastructure equipments, machines</t>
  </si>
  <si>
    <t>Cross-check "Net eligible costs, total":</t>
  </si>
  <si>
    <t>Requested programme financing</t>
  </si>
  <si>
    <t>Co-financing from the project partners</t>
  </si>
  <si>
    <t>Co-financing from other sources</t>
  </si>
  <si>
    <t>Total Co-financing</t>
  </si>
  <si>
    <t>Total financing</t>
  </si>
  <si>
    <t>Financial Plan</t>
  </si>
  <si>
    <t>Investments included in total costs</t>
  </si>
  <si>
    <t>Amount of investment</t>
  </si>
  <si>
    <t>Share from total cost</t>
  </si>
  <si>
    <t>CHECK: 
Own contribution on project level (min.10%)</t>
  </si>
  <si>
    <t>of total financing</t>
  </si>
  <si>
    <r>
      <t xml:space="preserve">DATA FOR PROMAS: </t>
    </r>
    <r>
      <rPr>
        <b/>
        <sz val="11"/>
        <color theme="1"/>
        <rFont val="Arial"/>
        <family val="2"/>
      </rPr>
      <t>(Table filled in automatically)</t>
    </r>
  </si>
  <si>
    <r>
      <t xml:space="preserve">6.  Infrastructure investments 
</t>
    </r>
    <r>
      <rPr>
        <b/>
        <sz val="11"/>
        <color theme="9" tint="-0.499984740745262"/>
        <rFont val="Arial"/>
        <family val="2"/>
      </rPr>
      <t>(if filled in than specify the costs in Annex I)</t>
    </r>
  </si>
  <si>
    <t xml:space="preserve">8. Indirect costs: </t>
  </si>
  <si>
    <t>8. Indirect costs</t>
  </si>
  <si>
    <t>Instructions</t>
  </si>
  <si>
    <t>Table of contents - Budget Specification - Annex A</t>
  </si>
  <si>
    <t>1. Budget TOTAL</t>
  </si>
  <si>
    <t>1.2 Budget Russia</t>
  </si>
  <si>
    <t>1.3 Budget Sweden</t>
  </si>
  <si>
    <t>1.1 Budget Finland</t>
  </si>
  <si>
    <t>1.4 Budget Norway</t>
  </si>
  <si>
    <r>
      <t>If you for some reason need to correct the formulas/links in the protected cells please on the</t>
    </r>
    <r>
      <rPr>
        <b/>
        <sz val="11"/>
        <color theme="1"/>
        <rFont val="Arial"/>
        <family val="2"/>
      </rPr>
      <t xml:space="preserve"> Review tab,</t>
    </r>
  </si>
  <si>
    <t>It is advisable to fill in the template in the protected view.</t>
  </si>
  <si>
    <r>
      <t xml:space="preserve">in the </t>
    </r>
    <r>
      <rPr>
        <b/>
        <sz val="11"/>
        <color theme="1"/>
        <rFont val="Arial"/>
        <family val="2"/>
      </rPr>
      <t>Changes group, click Unprotect Sheet.</t>
    </r>
  </si>
  <si>
    <t xml:space="preserve">Subheadings are those which are usually used in project, if additional subheadings is needed, you can add lines. </t>
  </si>
  <si>
    <t>If you add lines, check that added lines are included to the total amounts.</t>
  </si>
  <si>
    <t>Total amounts are calculated automatically.</t>
  </si>
  <si>
    <t>Table in the Sheet 1. Budget TOTAL will be filled in automatically.</t>
  </si>
  <si>
    <t>Budget line 1. Personnel</t>
  </si>
  <si>
    <t>Budget line 2. Travel</t>
  </si>
  <si>
    <t>Budget line 3. Equipment and purchases</t>
  </si>
  <si>
    <t>Budget line 4. Office costs</t>
  </si>
  <si>
    <t>Budget line 5. External services, sub-contracting</t>
  </si>
  <si>
    <t>excluding costs of the budget line 6. Infrastructure investments.</t>
  </si>
  <si>
    <t xml:space="preserve">Annual holiday payments, holiday bonuses and holiday compensations are eligible costs </t>
  </si>
  <si>
    <t>Example 1. Full-time employee in the project</t>
  </si>
  <si>
    <t>Employee’s monthly salary in host organization is 2 000€.  The employee will be working full-time in the project.</t>
  </si>
  <si>
    <t>Calculation (Year 1) Full-time employee:</t>
  </si>
  <si>
    <t>Monthly salary: 2 000€</t>
  </si>
  <si>
    <t>Project work %: 100%</t>
  </si>
  <si>
    <t>Months: 12</t>
  </si>
  <si>
    <t>Total cost: 2 000 € X 100% X 12 = 24 000 €</t>
  </si>
  <si>
    <t>Employee has full-time contract in the host organisation.</t>
  </si>
  <si>
    <t xml:space="preserve">Normal working hours allocated between main job and project work. </t>
  </si>
  <si>
    <t xml:space="preserve">Employee’s monthly salary in host organization is 2 000€. </t>
  </si>
  <si>
    <t xml:space="preserve">The employee will be involved with the project 50% (in this case the monthly salary in the  project 2 000€ X 50% = 1 000€). </t>
  </si>
  <si>
    <t>The employee will be working  10 months during the first year.</t>
  </si>
  <si>
    <t>Calculation (Year 1) Part-time employee:</t>
  </si>
  <si>
    <t>Project work %: 50%</t>
  </si>
  <si>
    <t>Months: 10</t>
  </si>
  <si>
    <t>Total cost: 2 000 € X 50% X 10 = 10 000 €</t>
  </si>
  <si>
    <t>Example 3. Part-time employee in the project</t>
  </si>
  <si>
    <t xml:space="preserve">Employee has part-time contract in the host organisation. Employee has no other duties in the organization. </t>
  </si>
  <si>
    <t xml:space="preserve">Employee is working in the host organisation 4 hours/day. </t>
  </si>
  <si>
    <t xml:space="preserve">Employee’s monthly salary in host organization is 1 000€. </t>
  </si>
  <si>
    <t>The employee will be involved only in the project work (100% of working time).</t>
  </si>
  <si>
    <t>The employee will be working 12 months during the first year.</t>
  </si>
  <si>
    <t>Monthly salary: 1 000€</t>
  </si>
  <si>
    <t>Total cost: 1 000 € X 100% X 12 = 12 000 €</t>
  </si>
  <si>
    <t xml:space="preserve">Employee has separate work contract for doing project work.  </t>
  </si>
  <si>
    <t xml:space="preserve">The employee is doing extra work (outside normal working hours) in the project and gets extra salary of that work. </t>
  </si>
  <si>
    <t>Employee’s monthly salary in the project is 800€ according to the work contract.</t>
  </si>
  <si>
    <t xml:space="preserve">The employee is working under the project outside normal working hour. </t>
  </si>
  <si>
    <t>Monthly salary: 800€</t>
  </si>
  <si>
    <t>Total cost: 800 € X 100% X 12 = 9 600 €</t>
  </si>
  <si>
    <t>Detailed instructions how to fill in the Annex A. Budget Specification.</t>
  </si>
  <si>
    <t>Project costs must be specified by countries and total amounts must equal with the amounts in an application in PROMAS.</t>
  </si>
  <si>
    <t>Allocate costs of the project between following budget lines:</t>
  </si>
  <si>
    <t>Budget Specification - Annex A</t>
  </si>
  <si>
    <r>
      <t xml:space="preserve">only when they based on the national legislation and </t>
    </r>
    <r>
      <rPr>
        <sz val="11"/>
        <color theme="1"/>
        <rFont val="Arial"/>
        <family val="2"/>
      </rPr>
      <t xml:space="preserve">they are </t>
    </r>
    <r>
      <rPr>
        <b/>
        <sz val="11"/>
        <color theme="1"/>
        <rFont val="Arial"/>
        <family val="2"/>
      </rPr>
      <t>provided with equal conditions to all employees.</t>
    </r>
  </si>
  <si>
    <t xml:space="preserve">General Data Protection Regulation (GDPR). Regulation (EU) 2016/679 </t>
  </si>
  <si>
    <t>Use of Euro</t>
  </si>
  <si>
    <t xml:space="preserve">http://ec.europa.eu/budget/contracts_grants/info_contracts/inforeuro/index_en.cfm </t>
  </si>
  <si>
    <t>Costs are allocated for 12 months periods.</t>
  </si>
  <si>
    <t>NOTE! Table filled in automatically</t>
  </si>
  <si>
    <t xml:space="preserve"> PROMAS: Enter to "Requested programme financing"</t>
  </si>
  <si>
    <t>Co-financing from the project partners:</t>
  </si>
  <si>
    <t>Co-financing from other sources:</t>
  </si>
  <si>
    <t>PROMAS: Enter to "Co-financing from the project partners"</t>
  </si>
  <si>
    <t>PROMAS: Enter to "Co-financing from other sources"</t>
  </si>
  <si>
    <r>
      <rPr>
        <b/>
        <sz val="11"/>
        <color theme="1"/>
        <rFont val="Arial"/>
        <family val="2"/>
      </rPr>
      <t>EU financing</t>
    </r>
    <r>
      <rPr>
        <sz val="11"/>
        <color theme="1"/>
        <rFont val="Arial"/>
        <family val="2"/>
      </rPr>
      <t xml:space="preserve"> may not exceed 50% of the total Net eligible costs of Finland, Sweden and Russia.</t>
    </r>
  </si>
  <si>
    <r>
      <rPr>
        <b/>
        <sz val="11"/>
        <color theme="1"/>
        <rFont val="Arial"/>
        <family val="2"/>
      </rPr>
      <t>Norwegian Kolarctic financing</t>
    </r>
    <r>
      <rPr>
        <sz val="11"/>
        <color theme="1"/>
        <rFont val="Arial"/>
        <family val="2"/>
      </rPr>
      <t xml:space="preserve"> may not exceed 50% of the Net Eligible costs of Norway.</t>
    </r>
  </si>
  <si>
    <t xml:space="preserve">Type each financier in separate line. Add lines if needed. </t>
  </si>
  <si>
    <t xml:space="preserve">Share of indirect costs of an individual Partner can differ, depending on the cost structure of the organization. </t>
  </si>
  <si>
    <r>
      <t>Budget line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8.</t>
    </r>
    <r>
      <rPr>
        <b/>
        <sz val="11"/>
        <color theme="1"/>
        <rFont val="Arial"/>
        <family val="2"/>
      </rPr>
      <t xml:space="preserve"> Indirect costs</t>
    </r>
    <r>
      <rPr>
        <sz val="11"/>
        <color theme="1"/>
        <rFont val="Arial"/>
        <family val="2"/>
      </rPr>
      <t xml:space="preserve"> (administrative overheads) </t>
    </r>
    <r>
      <rPr>
        <b/>
        <sz val="11"/>
        <color theme="1"/>
        <rFont val="Arial"/>
        <family val="2"/>
      </rPr>
      <t xml:space="preserve">may not exceed 7 % on project level. </t>
    </r>
  </si>
  <si>
    <r>
      <t>Requested programme financing</t>
    </r>
    <r>
      <rPr>
        <sz val="11"/>
        <rFont val="Arial"/>
        <family val="2"/>
      </rPr>
      <t xml:space="preserve"> (% of total financing)</t>
    </r>
    <r>
      <rPr>
        <b/>
        <sz val="11"/>
        <rFont val="Arial"/>
        <family val="2"/>
      </rPr>
      <t>:</t>
    </r>
  </si>
  <si>
    <r>
      <t xml:space="preserve">When preparing Grant application for the project as an exchange rate Partners shall use </t>
    </r>
    <r>
      <rPr>
        <b/>
        <sz val="11"/>
        <rFont val="Arial"/>
        <family val="2"/>
      </rPr>
      <t>InforEuro</t>
    </r>
    <r>
      <rPr>
        <sz val="11"/>
        <rFont val="Arial"/>
        <family val="2"/>
      </rPr>
      <t xml:space="preserve">: 
</t>
    </r>
  </si>
  <si>
    <t>Part of the sheets are protected, because they contain links and formulas.</t>
  </si>
  <si>
    <t xml:space="preserve">The percentage is calculated automatically from the budget line 7. Subtotal direct eligible costs, </t>
  </si>
  <si>
    <t xml:space="preserve">Or you can add extra line “Annual holiday payments” and indicate total sum of the holiday compensations for all employees. </t>
  </si>
  <si>
    <t>Budget line 6. Infrastructure investments  (if filled in then specify the costs in Annex I)</t>
  </si>
  <si>
    <t>Budget line 7. Subtotal direct eligible costs (will be filled in automatically)</t>
  </si>
  <si>
    <t xml:space="preserve">Example 2. Part-time employee in the project </t>
  </si>
  <si>
    <t>1.5 Budget by Partners</t>
  </si>
  <si>
    <t>VAT shall be included to the estimated costs and other taxes in own subheadings under the appropriate budget line.</t>
  </si>
  <si>
    <t>Costs should be added straight to the monthly salary.</t>
  </si>
  <si>
    <t>EU financing for Finnish, Russian and Swedish costs (max 50 %)</t>
  </si>
  <si>
    <t>Norwegian Kolarctic financing (max 50 %)</t>
  </si>
  <si>
    <t>Finnish and Russian state co-financing (max 40 %)</t>
  </si>
  <si>
    <t>Own contribution (Co-financing from the project partners from Finland, Russia, Sweden and Norway, min. 10%)</t>
  </si>
  <si>
    <t>Other Finnish and Russian co-financing</t>
  </si>
  <si>
    <t>Other Swedish  co-financing</t>
  </si>
  <si>
    <t>Other Norwegian co-financig</t>
  </si>
  <si>
    <r>
      <t xml:space="preserve">Taxes, including VAT </t>
    </r>
    <r>
      <rPr>
        <sz val="11"/>
        <color theme="1"/>
        <rFont val="Arial"/>
        <family val="2"/>
      </rPr>
      <t>(Value Added Tax)</t>
    </r>
    <r>
      <rPr>
        <b/>
        <sz val="11"/>
        <color theme="1"/>
        <rFont val="Arial"/>
        <family val="2"/>
      </rPr>
      <t>, are eligible costs when they can´t be recovered.</t>
    </r>
  </si>
  <si>
    <t>If needed you can give specific information about the cost after the subheading e.g. what kind of consulting costs.</t>
  </si>
  <si>
    <t>Auditing costs - obligatory</t>
  </si>
  <si>
    <t>Evaluation costs - voluntary</t>
  </si>
  <si>
    <t>Publication services (own production)</t>
  </si>
  <si>
    <t>Accommodations</t>
  </si>
  <si>
    <t>First, fill in the budget per each country by using own budget sheets (1.1-1.4):</t>
  </si>
  <si>
    <r>
      <t xml:space="preserve">Monthly salary: </t>
    </r>
    <r>
      <rPr>
        <sz val="11"/>
        <color theme="1"/>
        <rFont val="Arial"/>
        <family val="2"/>
      </rPr>
      <t>The total monthly salary in the host organization</t>
    </r>
  </si>
  <si>
    <r>
      <t xml:space="preserve">Project work %: </t>
    </r>
    <r>
      <rPr>
        <sz val="11"/>
        <color theme="1"/>
        <rFont val="Arial"/>
        <family val="2"/>
      </rPr>
      <t>The share of working time (%) which will be allocated for the project</t>
    </r>
  </si>
  <si>
    <r>
      <t xml:space="preserve">Month: </t>
    </r>
    <r>
      <rPr>
        <sz val="11"/>
        <color theme="1"/>
        <rFont val="Arial"/>
        <family val="2"/>
      </rPr>
      <t>The amount of the actual months per year during which the employee will work under the project</t>
    </r>
  </si>
  <si>
    <r>
      <t>Total costs</t>
    </r>
    <r>
      <rPr>
        <sz val="11"/>
        <color theme="1"/>
        <rFont val="Arial"/>
        <family val="2"/>
      </rPr>
      <t>: (Monthly salary) * (Project work %) * (Month)</t>
    </r>
  </si>
  <si>
    <t>Preparatory costs (Guidelines chapter 3.5)</t>
  </si>
  <si>
    <t>Consulting costs: please specify</t>
  </si>
  <si>
    <t>Budget line 9. Total eligible costs (will be filled in automatically)</t>
  </si>
  <si>
    <t>Budget line 10. Revenues (Revenues are deducted from the budget line 9. Total eligible costs)</t>
  </si>
  <si>
    <t>Budget line 11. Net eligible costs, total (will be filled in automatically)</t>
  </si>
  <si>
    <t>Please pay attention do not split the budget in too detailed subheadings.</t>
  </si>
  <si>
    <r>
      <t xml:space="preserve">Please pay attention when filling the information concerning these personnel costs, you should </t>
    </r>
    <r>
      <rPr>
        <b/>
        <sz val="11"/>
        <rFont val="Arial"/>
        <family val="2"/>
      </rPr>
      <t>protect personal data</t>
    </r>
    <r>
      <rPr>
        <sz val="11"/>
        <rFont val="Arial"/>
        <family val="2"/>
      </rPr>
      <t>.</t>
    </r>
  </si>
  <si>
    <r>
      <t>You should</t>
    </r>
    <r>
      <rPr>
        <b/>
        <sz val="11"/>
        <rFont val="Arial"/>
        <family val="2"/>
      </rPr>
      <t xml:space="preserve"> only use employee`s positions.</t>
    </r>
    <r>
      <rPr>
        <sz val="11"/>
        <rFont val="Arial"/>
        <family val="2"/>
      </rPr>
      <t xml:space="preserve"> Please, </t>
    </r>
    <r>
      <rPr>
        <u/>
        <sz val="11"/>
        <rFont val="Arial"/>
        <family val="2"/>
      </rPr>
      <t xml:space="preserve">do not fill employee`s names </t>
    </r>
    <r>
      <rPr>
        <sz val="11"/>
        <rFont val="Arial"/>
        <family val="2"/>
      </rPr>
      <t>in the sheet.</t>
    </r>
  </si>
  <si>
    <t>Financing may not exceed the costs (Project total costs and total financing must be equal)</t>
  </si>
  <si>
    <t>Norwegian financing can be used only to cover Norwegian budget.</t>
  </si>
  <si>
    <t>1.5 PROJECT BUDGET - Budget by Partners</t>
  </si>
  <si>
    <t>1.2 PROJECT BUDGET RUSSIA</t>
  </si>
  <si>
    <t>1.3 PROJECT BUDGET SWEDEN</t>
  </si>
  <si>
    <t>1.1 PROJECT BUDGET FINLAND</t>
  </si>
  <si>
    <t>1.4 PROJECT BUDGET NORWAY</t>
  </si>
  <si>
    <t>1.1 Salaries</t>
  </si>
  <si>
    <r>
      <t xml:space="preserve">Finnish and Russian state co-financing </t>
    </r>
    <r>
      <rPr>
        <sz val="11"/>
        <color theme="1"/>
        <rFont val="Arial"/>
        <family val="2"/>
      </rPr>
      <t>in total may not exceed 40 % of the total Net eligible costs of Finland and Russia.</t>
    </r>
  </si>
  <si>
    <r>
      <t xml:space="preserve">Check that the </t>
    </r>
    <r>
      <rPr>
        <b/>
        <sz val="11"/>
        <color theme="1"/>
        <rFont val="Arial"/>
        <family val="2"/>
      </rPr>
      <t>own contribution is at least 10 % of the total financing on the project level.</t>
    </r>
  </si>
  <si>
    <t>“How to apply state co-financing and co-financing from other sources”.</t>
  </si>
  <si>
    <t>Budget line 1. Personnel costs filling instructions:</t>
  </si>
  <si>
    <t>Please pay attention concerning number of units: Please specify unit used in subheadings e.g. days/hours/trip/etc.</t>
  </si>
  <si>
    <r>
      <t xml:space="preserve">You will find more information in the </t>
    </r>
    <r>
      <rPr>
        <b/>
        <sz val="11"/>
        <rFont val="Arial"/>
        <family val="2"/>
      </rPr>
      <t>Guidelines chapter 6.2.6:  "Budget and Financing".</t>
    </r>
  </si>
  <si>
    <t>You will find more information in the Guidelines chapter 3.7: ”Taxes”.</t>
  </si>
  <si>
    <t>You will find more information in the Guidelines chapter 3.6: “Use of Euro”.</t>
  </si>
  <si>
    <t>1.2  Social security charges: Please indicate the percentage</t>
  </si>
  <si>
    <t>Example 4. Part-time employee in the project</t>
  </si>
  <si>
    <r>
      <rPr>
        <sz val="11"/>
        <rFont val="Arial"/>
        <family val="2"/>
      </rPr>
      <t xml:space="preserve">More information concerning </t>
    </r>
    <r>
      <rPr>
        <b/>
        <sz val="11"/>
        <rFont val="Arial"/>
        <family val="2"/>
      </rPr>
      <t xml:space="preserve">financiers in the </t>
    </r>
    <r>
      <rPr>
        <sz val="11"/>
        <rFont val="Arial"/>
        <family val="2"/>
      </rPr>
      <t xml:space="preserve">Guidelines Chapter 5.2: </t>
    </r>
  </si>
  <si>
    <t>and the Russian state co-financing may not be used to cover the costs of the Swedish partners.</t>
  </si>
  <si>
    <t xml:space="preserve">Swedish national co-financing may not be used to cover the costs of the Russian partners </t>
  </si>
  <si>
    <t>PROMAS; Enter to "5. External services, sub-..."</t>
  </si>
  <si>
    <t>Annex A Budget Specification</t>
  </si>
  <si>
    <r>
      <t xml:space="preserve">If the project is financed, </t>
    </r>
    <r>
      <rPr>
        <u/>
        <sz val="11"/>
        <color theme="1"/>
        <rFont val="Arial"/>
        <family val="2"/>
      </rPr>
      <t>Managing Authority will ask a specification of the costs which are planned to be included in this</t>
    </r>
  </si>
  <si>
    <t>budget line.</t>
  </si>
  <si>
    <r>
      <t xml:space="preserve">From the sheet FINANCING PLAN </t>
    </r>
    <r>
      <rPr>
        <sz val="14"/>
        <color theme="1"/>
        <rFont val="Arial"/>
        <family val="2"/>
      </rPr>
      <t>you should</t>
    </r>
    <r>
      <rPr>
        <b/>
        <sz val="14"/>
        <color theme="1"/>
        <rFont val="Arial"/>
        <family val="2"/>
      </rPr>
      <t xml:space="preserve"> collect the amounts to the application </t>
    </r>
  </si>
  <si>
    <t>in the PROMAS.</t>
  </si>
  <si>
    <t>salaries, etc.)</t>
  </si>
  <si>
    <t xml:space="preserve">Costs which can be recovered from other authorities are not eligible (compensation of sick leave or maternity leave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</si>
</sst>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\ _€;\-#,##0\ _€;\ &quot;-&quot;"/>
    <numFmt numFmtId="166" formatCode="0_ ;[Red]\-0\ "/>
    <numFmt numFmtId="167" formatCode="0.0\ %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sz val="12"/>
      <color rgb="FFFF0000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sz val="9"/>
      <color indexed="81"/>
      <name val="Tahoma"/>
      <family val="2"/>
    </font>
    <font>
      <b/>
      <sz val="8"/>
      <color theme="9" tint="-0.499984740745262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9" tint="-0.499984740745262"/>
      <name val="Arial"/>
      <family val="2"/>
    </font>
    <font>
      <u/>
      <sz val="9"/>
      <color indexed="81"/>
      <name val="Tahoma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sz val="14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9"/>
      <color indexed="81"/>
      <name val="Arial"/>
      <family val="2"/>
    </font>
    <font>
      <sz val="11"/>
      <name val="Calibri"/>
      <family val="2"/>
      <scheme val="minor"/>
    </font>
    <font>
      <b/>
      <u/>
      <sz val="11"/>
      <name val="Arial"/>
      <family val="2"/>
    </font>
    <font>
      <b/>
      <sz val="12"/>
      <color rgb="FFFF0000"/>
      <name val="Arial"/>
      <family val="2"/>
    </font>
    <font>
      <i/>
      <sz val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5FCF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02788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27889"/>
      </left>
      <right/>
      <top/>
      <bottom/>
      <diagonal/>
    </border>
    <border>
      <left style="medium">
        <color rgb="FF027889"/>
      </left>
      <right/>
      <top/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medium">
        <color rgb="FF027889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/>
      <right/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 style="medium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/>
      <bottom style="thin">
        <color auto="1"/>
      </bottom>
      <diagonal/>
    </border>
    <border>
      <left style="medium">
        <color rgb="FF027889"/>
      </left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/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/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theme="0"/>
      </left>
      <right style="thin">
        <color theme="0"/>
      </right>
      <top style="medium">
        <color rgb="FF027889"/>
      </top>
      <bottom style="medium">
        <color rgb="FF027889"/>
      </bottom>
      <diagonal/>
    </border>
    <border>
      <left style="thin">
        <color theme="0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 style="thin">
        <color theme="0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/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/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 style="medium">
        <color rgb="FF027889"/>
      </top>
      <bottom/>
      <diagonal/>
    </border>
    <border>
      <left style="thin">
        <color auto="1"/>
      </left>
      <right/>
      <top style="medium">
        <color rgb="FF027889"/>
      </top>
      <bottom/>
      <diagonal/>
    </border>
    <border>
      <left style="thin">
        <color rgb="FF027889"/>
      </left>
      <right style="thin">
        <color rgb="FF027889"/>
      </right>
      <top style="thin">
        <color rgb="FF027889"/>
      </top>
      <bottom style="thin">
        <color rgb="FF02788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78">
    <xf numFmtId="0" fontId="0" fillId="0" borderId="0" xfId="0"/>
    <xf numFmtId="0" fontId="0" fillId="4" borderId="0" xfId="0" applyFill="1"/>
    <xf numFmtId="3" fontId="14" fillId="4" borderId="0" xfId="1" applyNumberFormat="1" applyFont="1" applyFill="1" applyBorder="1" applyAlignment="1">
      <alignment horizontal="left" vertical="center"/>
    </xf>
    <xf numFmtId="3" fontId="10" fillId="4" borderId="0" xfId="1" applyNumberFormat="1" applyFont="1" applyFill="1" applyBorder="1" applyAlignment="1">
      <alignment vertical="center" wrapText="1"/>
    </xf>
    <xf numFmtId="0" fontId="0" fillId="4" borderId="0" xfId="0" applyFill="1" applyBorder="1"/>
    <xf numFmtId="0" fontId="4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3" fontId="1" fillId="4" borderId="0" xfId="1" applyNumberFormat="1" applyFill="1" applyAlignment="1">
      <alignment vertical="center"/>
    </xf>
    <xf numFmtId="0" fontId="18" fillId="4" borderId="0" xfId="0" applyFont="1" applyFill="1"/>
    <xf numFmtId="0" fontId="4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3" fontId="1" fillId="4" borderId="11" xfId="1" applyNumberFormat="1" applyFill="1" applyBorder="1" applyAlignment="1">
      <alignment vertical="center"/>
    </xf>
    <xf numFmtId="3" fontId="9" fillId="4" borderId="0" xfId="1" applyNumberFormat="1" applyFont="1" applyFill="1" applyBorder="1" applyAlignment="1">
      <alignment horizontal="left" vertical="center" wrapText="1"/>
    </xf>
    <xf numFmtId="3" fontId="8" fillId="2" borderId="15" xfId="1" applyNumberFormat="1" applyFont="1" applyFill="1" applyBorder="1" applyAlignment="1">
      <alignment vertical="center" wrapText="1"/>
    </xf>
    <xf numFmtId="3" fontId="1" fillId="6" borderId="15" xfId="1" applyNumberFormat="1" applyFont="1" applyFill="1" applyBorder="1" applyAlignment="1">
      <alignment vertical="center"/>
    </xf>
    <xf numFmtId="3" fontId="1" fillId="6" borderId="15" xfId="1" applyNumberFormat="1" applyFont="1" applyFill="1" applyBorder="1" applyAlignment="1">
      <alignment vertical="center" wrapText="1"/>
    </xf>
    <xf numFmtId="3" fontId="3" fillId="6" borderId="15" xfId="1" applyNumberFormat="1" applyFont="1" applyFill="1" applyBorder="1" applyAlignment="1">
      <alignment vertical="center" wrapText="1"/>
    </xf>
    <xf numFmtId="3" fontId="3" fillId="6" borderId="15" xfId="1" applyNumberFormat="1" applyFont="1" applyFill="1" applyBorder="1" applyAlignment="1">
      <alignment vertical="center"/>
    </xf>
    <xf numFmtId="3" fontId="3" fillId="6" borderId="10" xfId="1" applyNumberFormat="1" applyFont="1" applyFill="1" applyBorder="1" applyAlignment="1">
      <alignment vertical="center" wrapText="1"/>
    </xf>
    <xf numFmtId="3" fontId="3" fillId="6" borderId="18" xfId="1" applyNumberFormat="1" applyFont="1" applyFill="1" applyBorder="1" applyAlignment="1">
      <alignment vertical="center" wrapText="1"/>
    </xf>
    <xf numFmtId="3" fontId="1" fillId="6" borderId="17" xfId="1" applyNumberFormat="1" applyFont="1" applyFill="1" applyBorder="1" applyAlignment="1">
      <alignment horizontal="right" vertical="center"/>
    </xf>
    <xf numFmtId="3" fontId="1" fillId="6" borderId="16" xfId="1" applyNumberFormat="1" applyFont="1" applyFill="1" applyBorder="1" applyAlignment="1">
      <alignment vertical="center" wrapText="1"/>
    </xf>
    <xf numFmtId="3" fontId="9" fillId="4" borderId="0" xfId="1" applyNumberFormat="1" applyFont="1" applyFill="1" applyBorder="1" applyAlignment="1">
      <alignment vertical="center"/>
    </xf>
    <xf numFmtId="3" fontId="15" fillId="4" borderId="0" xfId="1" applyNumberFormat="1" applyFont="1" applyFill="1" applyBorder="1" applyAlignment="1">
      <alignment horizontal="lef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24" xfId="1" applyNumberFormat="1" applyFont="1" applyFill="1" applyBorder="1" applyAlignment="1" applyProtection="1">
      <alignment vertical="center"/>
      <protection locked="0"/>
    </xf>
    <xf numFmtId="3" fontId="1" fillId="4" borderId="1" xfId="1" applyNumberFormat="1" applyFont="1" applyFill="1" applyBorder="1" applyAlignment="1" applyProtection="1">
      <alignment horizontal="right" vertical="center"/>
      <protection locked="0"/>
    </xf>
    <xf numFmtId="0" fontId="18" fillId="4" borderId="0" xfId="0" applyFont="1" applyFill="1" applyProtection="1">
      <protection locked="0"/>
    </xf>
    <xf numFmtId="3" fontId="13" fillId="4" borderId="0" xfId="1" applyNumberFormat="1" applyFont="1" applyFill="1" applyBorder="1" applyAlignment="1" applyProtection="1">
      <alignment horizontal="center" vertical="center"/>
      <protection locked="0"/>
    </xf>
    <xf numFmtId="3" fontId="1" fillId="6" borderId="15" xfId="1" applyNumberFormat="1" applyFont="1" applyFill="1" applyBorder="1" applyAlignment="1" applyProtection="1">
      <alignment vertical="center" wrapText="1"/>
      <protection locked="0"/>
    </xf>
    <xf numFmtId="3" fontId="1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0" xfId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3" fontId="1" fillId="4" borderId="0" xfId="1" applyNumberForma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3" fontId="1" fillId="4" borderId="0" xfId="1" applyNumberFormat="1" applyFill="1" applyBorder="1" applyAlignment="1" applyProtection="1">
      <alignment horizontal="left" vertical="center"/>
      <protection locked="0"/>
    </xf>
    <xf numFmtId="3" fontId="1" fillId="4" borderId="0" xfId="1" applyNumberFormat="1" applyFill="1" applyBorder="1" applyAlignment="1" applyProtection="1">
      <alignment vertical="center"/>
      <protection locked="0"/>
    </xf>
    <xf numFmtId="3" fontId="10" fillId="4" borderId="0" xfId="1" applyNumberFormat="1" applyFont="1" applyFill="1" applyBorder="1" applyAlignment="1" applyProtection="1">
      <alignment vertical="center" wrapText="1"/>
      <protection locked="0"/>
    </xf>
    <xf numFmtId="3" fontId="14" fillId="4" borderId="0" xfId="1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Protection="1">
      <protection locked="0"/>
    </xf>
    <xf numFmtId="3" fontId="15" fillId="4" borderId="0" xfId="1" applyNumberFormat="1" applyFont="1" applyFill="1" applyBorder="1" applyAlignment="1" applyProtection="1">
      <alignment vertical="center"/>
      <protection locked="0"/>
    </xf>
    <xf numFmtId="0" fontId="3" fillId="6" borderId="27" xfId="1" applyFont="1" applyFill="1" applyBorder="1" applyAlignment="1">
      <alignment vertical="center" wrapText="1"/>
    </xf>
    <xf numFmtId="3" fontId="3" fillId="6" borderId="19" xfId="1" applyNumberFormat="1" applyFont="1" applyFill="1" applyBorder="1" applyAlignment="1">
      <alignment horizontal="right" vertical="center"/>
    </xf>
    <xf numFmtId="0" fontId="11" fillId="6" borderId="29" xfId="0" applyFont="1" applyFill="1" applyBorder="1" applyAlignment="1">
      <alignment vertical="center" wrapText="1"/>
    </xf>
    <xf numFmtId="3" fontId="3" fillId="6" borderId="21" xfId="1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3" fontId="1" fillId="0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17" xfId="1" applyNumberFormat="1" applyFont="1" applyFill="1" applyBorder="1" applyAlignment="1" applyProtection="1">
      <alignment horizontal="right" vertical="center"/>
      <protection locked="0"/>
    </xf>
    <xf numFmtId="3" fontId="1" fillId="6" borderId="1" xfId="1" applyNumberFormat="1" applyFont="1" applyFill="1" applyBorder="1" applyAlignment="1">
      <alignment horizontal="right" vertical="center"/>
    </xf>
    <xf numFmtId="3" fontId="1" fillId="4" borderId="19" xfId="1" applyNumberFormat="1" applyFont="1" applyFill="1" applyBorder="1" applyAlignment="1" applyProtection="1">
      <alignment horizontal="right" vertical="center"/>
      <protection locked="0"/>
    </xf>
    <xf numFmtId="3" fontId="1" fillId="6" borderId="19" xfId="1" applyNumberFormat="1" applyFont="1" applyFill="1" applyBorder="1" applyAlignment="1">
      <alignment horizontal="right" vertical="center"/>
    </xf>
    <xf numFmtId="9" fontId="1" fillId="6" borderId="17" xfId="1" applyNumberFormat="1" applyFont="1" applyFill="1" applyBorder="1" applyAlignment="1">
      <alignment horizontal="right" vertical="center"/>
    </xf>
    <xf numFmtId="3" fontId="1" fillId="6" borderId="3" xfId="1" applyNumberFormat="1" applyFont="1" applyFill="1" applyBorder="1" applyAlignment="1" applyProtection="1">
      <alignment horizontal="right" vertical="center"/>
      <protection locked="0"/>
    </xf>
    <xf numFmtId="3" fontId="1" fillId="6" borderId="26" xfId="1" applyNumberFormat="1" applyFont="1" applyFill="1" applyBorder="1" applyAlignment="1" applyProtection="1">
      <alignment horizontal="right" vertical="center"/>
      <protection locked="0"/>
    </xf>
    <xf numFmtId="0" fontId="26" fillId="4" borderId="0" xfId="0" applyFont="1" applyFill="1"/>
    <xf numFmtId="3" fontId="3" fillId="6" borderId="41" xfId="1" applyNumberFormat="1" applyFont="1" applyFill="1" applyBorder="1" applyAlignment="1">
      <alignment horizontal="left" vertical="center" wrapText="1"/>
    </xf>
    <xf numFmtId="3" fontId="3" fillId="6" borderId="25" xfId="1" applyNumberFormat="1" applyFont="1" applyFill="1" applyBorder="1" applyAlignment="1">
      <alignment horizontal="right" vertical="center"/>
    </xf>
    <xf numFmtId="3" fontId="24" fillId="5" borderId="42" xfId="1" applyNumberFormat="1" applyFont="1" applyFill="1" applyBorder="1" applyAlignment="1">
      <alignment horizontal="left" vertical="center" wrapText="1"/>
    </xf>
    <xf numFmtId="3" fontId="23" fillId="5" borderId="43" xfId="1" applyNumberFormat="1" applyFont="1" applyFill="1" applyBorder="1" applyAlignment="1">
      <alignment horizontal="center" vertical="center"/>
    </xf>
    <xf numFmtId="3" fontId="23" fillId="5" borderId="43" xfId="1" applyNumberFormat="1" applyFont="1" applyFill="1" applyBorder="1" applyAlignment="1">
      <alignment horizontal="center" vertical="center" wrapText="1"/>
    </xf>
    <xf numFmtId="3" fontId="23" fillId="5" borderId="44" xfId="1" applyNumberFormat="1" applyFont="1" applyFill="1" applyBorder="1" applyAlignment="1">
      <alignment horizontal="center" vertical="center"/>
    </xf>
    <xf numFmtId="3" fontId="23" fillId="5" borderId="42" xfId="1" applyNumberFormat="1" applyFont="1" applyFill="1" applyBorder="1" applyAlignment="1">
      <alignment horizontal="center" vertical="center" wrapText="1"/>
    </xf>
    <xf numFmtId="3" fontId="23" fillId="5" borderId="44" xfId="1" applyNumberFormat="1" applyFont="1" applyFill="1" applyBorder="1" applyAlignment="1">
      <alignment horizontal="center" vertical="center" wrapText="1"/>
    </xf>
    <xf numFmtId="165" fontId="1" fillId="4" borderId="1" xfId="4" applyNumberFormat="1" applyFont="1" applyFill="1" applyBorder="1" applyAlignment="1" applyProtection="1">
      <alignment horizontal="center" vertical="center"/>
      <protection locked="0"/>
    </xf>
    <xf numFmtId="165" fontId="1" fillId="6" borderId="1" xfId="4" applyNumberFormat="1" applyFont="1" applyFill="1" applyBorder="1" applyAlignment="1" applyProtection="1">
      <alignment horizontal="center" vertical="center"/>
      <protection locked="0"/>
    </xf>
    <xf numFmtId="3" fontId="3" fillId="6" borderId="2" xfId="4" applyNumberFormat="1" applyFont="1" applyFill="1" applyBorder="1" applyAlignment="1">
      <alignment horizontal="right" vertical="center"/>
    </xf>
    <xf numFmtId="3" fontId="3" fillId="6" borderId="19" xfId="4" applyNumberFormat="1" applyFont="1" applyFill="1" applyBorder="1" applyAlignment="1">
      <alignment horizontal="right" vertical="center"/>
    </xf>
    <xf numFmtId="3" fontId="3" fillId="6" borderId="39" xfId="1" applyNumberFormat="1" applyFont="1" applyFill="1" applyBorder="1" applyAlignment="1">
      <alignment vertical="center" wrapText="1"/>
    </xf>
    <xf numFmtId="3" fontId="3" fillId="6" borderId="1" xfId="1" applyNumberFormat="1" applyFont="1" applyFill="1" applyBorder="1" applyAlignment="1">
      <alignment vertical="center"/>
    </xf>
    <xf numFmtId="3" fontId="3" fillId="6" borderId="12" xfId="1" applyNumberFormat="1" applyFont="1" applyFill="1" applyBorder="1" applyAlignment="1">
      <alignment horizontal="right" vertical="center"/>
    </xf>
    <xf numFmtId="0" fontId="12" fillId="4" borderId="0" xfId="1" applyFont="1" applyFill="1" applyAlignment="1">
      <alignment horizontal="left"/>
    </xf>
    <xf numFmtId="0" fontId="4" fillId="4" borderId="0" xfId="1" applyFont="1" applyFill="1" applyAlignment="1">
      <alignment horizontal="left"/>
    </xf>
    <xf numFmtId="0" fontId="27" fillId="4" borderId="0" xfId="1" applyFont="1" applyFill="1" applyAlignment="1"/>
    <xf numFmtId="0" fontId="4" fillId="4" borderId="0" xfId="1" applyFont="1" applyFill="1" applyAlignment="1"/>
    <xf numFmtId="0" fontId="1" fillId="4" borderId="0" xfId="1" applyFill="1" applyAlignment="1"/>
    <xf numFmtId="3" fontId="1" fillId="4" borderId="0" xfId="1" applyNumberFormat="1" applyFill="1" applyAlignment="1">
      <alignment vertical="center" wrapText="1"/>
    </xf>
    <xf numFmtId="0" fontId="0" fillId="4" borderId="54" xfId="0" applyFill="1" applyBorder="1"/>
    <xf numFmtId="0" fontId="23" fillId="5" borderId="57" xfId="2" applyFont="1" applyFill="1" applyBorder="1" applyAlignment="1">
      <alignment horizontal="center" vertical="center" wrapText="1"/>
    </xf>
    <xf numFmtId="0" fontId="2" fillId="6" borderId="22" xfId="1" applyFont="1" applyFill="1" applyBorder="1" applyAlignment="1">
      <alignment horizontal="center" vertical="center" wrapText="1"/>
    </xf>
    <xf numFmtId="3" fontId="3" fillId="6" borderId="56" xfId="1" applyNumberFormat="1" applyFont="1" applyFill="1" applyBorder="1"/>
    <xf numFmtId="0" fontId="3" fillId="6" borderId="62" xfId="1" applyFont="1" applyFill="1" applyBorder="1" applyAlignment="1">
      <alignment horizontal="center" vertical="center" wrapText="1"/>
    </xf>
    <xf numFmtId="0" fontId="4" fillId="6" borderId="18" xfId="1" applyFont="1" applyFill="1" applyBorder="1" applyAlignment="1">
      <alignment vertical="center"/>
    </xf>
    <xf numFmtId="3" fontId="3" fillId="6" borderId="46" xfId="1" applyNumberFormat="1" applyFont="1" applyFill="1" applyBorder="1" applyAlignment="1"/>
    <xf numFmtId="0" fontId="3" fillId="6" borderId="60" xfId="1" applyFont="1" applyFill="1" applyBorder="1" applyAlignment="1">
      <alignment horizontal="center" vertical="center" wrapText="1"/>
    </xf>
    <xf numFmtId="0" fontId="0" fillId="4" borderId="11" xfId="0" applyFill="1" applyBorder="1"/>
    <xf numFmtId="0" fontId="17" fillId="4" borderId="0" xfId="0" applyFont="1" applyFill="1"/>
    <xf numFmtId="0" fontId="32" fillId="4" borderId="0" xfId="0" applyFont="1" applyFill="1" applyBorder="1" applyAlignment="1">
      <alignment vertical="center"/>
    </xf>
    <xf numFmtId="0" fontId="3" fillId="0" borderId="17" xfId="1" applyFont="1" applyFill="1" applyBorder="1" applyAlignment="1">
      <alignment horizontal="left" vertical="center"/>
    </xf>
    <xf numFmtId="0" fontId="3" fillId="4" borderId="3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23" fillId="5" borderId="57" xfId="2" applyFont="1" applyFill="1" applyBorder="1" applyAlignment="1" applyProtection="1">
      <alignment horizontal="center" vertical="center" wrapText="1"/>
    </xf>
    <xf numFmtId="0" fontId="23" fillId="5" borderId="58" xfId="2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3" fillId="6" borderId="60" xfId="1" applyFont="1" applyFill="1" applyBorder="1" applyAlignment="1" applyProtection="1">
      <alignment horizontal="center" vertical="center" wrapText="1"/>
    </xf>
    <xf numFmtId="0" fontId="3" fillId="6" borderId="36" xfId="1" applyFont="1" applyFill="1" applyBorder="1" applyAlignment="1" applyProtection="1">
      <alignment horizontal="center" vertical="center" wrapText="1"/>
    </xf>
    <xf numFmtId="0" fontId="3" fillId="6" borderId="13" xfId="1" applyFont="1" applyFill="1" applyBorder="1" applyAlignment="1" applyProtection="1">
      <alignment horizontal="center" vertical="center" wrapText="1"/>
    </xf>
    <xf numFmtId="0" fontId="3" fillId="6" borderId="62" xfId="1" applyFont="1" applyFill="1" applyBorder="1" applyAlignment="1" applyProtection="1">
      <alignment horizontal="center" vertical="center" wrapText="1"/>
    </xf>
    <xf numFmtId="3" fontId="5" fillId="4" borderId="63" xfId="1" applyNumberFormat="1" applyFont="1" applyFill="1" applyBorder="1" applyAlignment="1" applyProtection="1">
      <alignment horizontal="right" vertical="center"/>
    </xf>
    <xf numFmtId="3" fontId="1" fillId="4" borderId="5" xfId="1" applyNumberFormat="1" applyFill="1" applyBorder="1" applyAlignment="1" applyProtection="1">
      <alignment horizontal="right" vertical="center"/>
    </xf>
    <xf numFmtId="3" fontId="1" fillId="4" borderId="1" xfId="1" applyNumberFormat="1" applyFill="1" applyBorder="1" applyAlignment="1" applyProtection="1">
      <alignment horizontal="right" vertical="center"/>
    </xf>
    <xf numFmtId="3" fontId="1" fillId="4" borderId="53" xfId="1" applyNumberFormat="1" applyFill="1" applyBorder="1" applyAlignment="1" applyProtection="1">
      <alignment horizontal="right" vertical="center"/>
    </xf>
    <xf numFmtId="3" fontId="3" fillId="6" borderId="66" xfId="1" applyNumberFormat="1" applyFont="1" applyFill="1" applyBorder="1" applyProtection="1"/>
    <xf numFmtId="3" fontId="3" fillId="6" borderId="65" xfId="1" applyNumberFormat="1" applyFont="1" applyFill="1" applyBorder="1" applyProtection="1"/>
    <xf numFmtId="3" fontId="3" fillId="6" borderId="30" xfId="1" applyNumberFormat="1" applyFont="1" applyFill="1" applyBorder="1" applyProtection="1"/>
    <xf numFmtId="3" fontId="3" fillId="6" borderId="56" xfId="1" applyNumberFormat="1" applyFont="1" applyFill="1" applyBorder="1" applyProtection="1"/>
    <xf numFmtId="0" fontId="3" fillId="6" borderId="35" xfId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/>
    <xf numFmtId="3" fontId="0" fillId="4" borderId="53" xfId="1" applyNumberFormat="1" applyFont="1" applyFill="1" applyBorder="1" applyAlignment="1" applyProtection="1">
      <alignment horizontal="right" vertical="center"/>
    </xf>
    <xf numFmtId="0" fontId="1" fillId="4" borderId="0" xfId="1" applyFill="1" applyAlignment="1" applyProtection="1"/>
    <xf numFmtId="0" fontId="3" fillId="4" borderId="18" xfId="1" applyFont="1" applyFill="1" applyBorder="1" applyAlignment="1" applyProtection="1"/>
    <xf numFmtId="10" fontId="3" fillId="4" borderId="17" xfId="1" applyNumberFormat="1" applyFont="1" applyFill="1" applyBorder="1" applyAlignment="1" applyProtection="1"/>
    <xf numFmtId="0" fontId="3" fillId="4" borderId="39" xfId="1" applyFont="1" applyFill="1" applyBorder="1" applyAlignment="1" applyProtection="1"/>
    <xf numFmtId="10" fontId="3" fillId="4" borderId="26" xfId="1" applyNumberFormat="1" applyFont="1" applyFill="1" applyBorder="1" applyAlignment="1" applyProtection="1"/>
    <xf numFmtId="0" fontId="3" fillId="6" borderId="55" xfId="1" applyFont="1" applyFill="1" applyBorder="1" applyAlignment="1" applyProtection="1"/>
    <xf numFmtId="10" fontId="3" fillId="6" borderId="66" xfId="3" applyNumberFormat="1" applyFont="1" applyFill="1" applyBorder="1" applyAlignment="1" applyProtection="1">
      <alignment vertical="center"/>
    </xf>
    <xf numFmtId="0" fontId="20" fillId="3" borderId="5" xfId="0" applyFont="1" applyFill="1" applyBorder="1" applyProtection="1"/>
    <xf numFmtId="166" fontId="20" fillId="3" borderId="1" xfId="0" applyNumberFormat="1" applyFont="1" applyFill="1" applyBorder="1" applyProtection="1"/>
    <xf numFmtId="0" fontId="4" fillId="4" borderId="0" xfId="0" applyFont="1" applyFill="1" applyBorder="1" applyAlignment="1" applyProtection="1">
      <alignment horizontal="left" vertical="center"/>
      <protection locked="0"/>
    </xf>
    <xf numFmtId="9" fontId="3" fillId="6" borderId="17" xfId="3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3" fontId="1" fillId="4" borderId="18" xfId="1" applyNumberFormat="1" applyFill="1" applyBorder="1" applyAlignment="1" applyProtection="1">
      <alignment horizontal="right" vertical="center"/>
      <protection locked="0"/>
    </xf>
    <xf numFmtId="3" fontId="1" fillId="4" borderId="1" xfId="1" applyNumberFormat="1" applyFill="1" applyBorder="1" applyAlignment="1" applyProtection="1">
      <alignment horizontal="right" vertical="center"/>
      <protection locked="0"/>
    </xf>
    <xf numFmtId="3" fontId="1" fillId="4" borderId="8" xfId="1" applyNumberFormat="1" applyFill="1" applyBorder="1" applyAlignment="1" applyProtection="1">
      <alignment horizontal="right" vertical="center"/>
      <protection locked="0"/>
    </xf>
    <xf numFmtId="0" fontId="1" fillId="4" borderId="32" xfId="1" applyFill="1" applyBorder="1" applyAlignment="1" applyProtection="1">
      <alignment horizontal="left" wrapText="1"/>
      <protection locked="0"/>
    </xf>
    <xf numFmtId="0" fontId="1" fillId="4" borderId="9" xfId="1" applyFill="1" applyBorder="1" applyAlignment="1" applyProtection="1">
      <alignment horizontal="left" wrapText="1"/>
      <protection locked="0"/>
    </xf>
    <xf numFmtId="3" fontId="3" fillId="0" borderId="17" xfId="1" applyNumberFormat="1" applyFont="1" applyFill="1" applyBorder="1" applyAlignment="1" applyProtection="1">
      <alignment horizontal="right" vertical="center"/>
      <protection locked="0"/>
    </xf>
    <xf numFmtId="3" fontId="3" fillId="4" borderId="17" xfId="1" applyNumberFormat="1" applyFont="1" applyFill="1" applyBorder="1" applyAlignment="1" applyProtection="1">
      <alignment horizontal="right" vertical="center"/>
      <protection locked="0"/>
    </xf>
    <xf numFmtId="0" fontId="0" fillId="4" borderId="54" xfId="0" applyFill="1" applyBorder="1" applyProtection="1">
      <protection locked="0"/>
    </xf>
    <xf numFmtId="0" fontId="4" fillId="4" borderId="0" xfId="1" applyFont="1" applyFill="1" applyAlignment="1" applyProtection="1">
      <protection locked="0"/>
    </xf>
    <xf numFmtId="0" fontId="4" fillId="4" borderId="0" xfId="1" applyFont="1" applyFill="1" applyAlignment="1" applyProtection="1">
      <alignment horizontal="left"/>
      <protection locked="0"/>
    </xf>
    <xf numFmtId="0" fontId="30" fillId="4" borderId="0" xfId="0" applyFont="1" applyFill="1" applyProtection="1">
      <protection locked="0"/>
    </xf>
    <xf numFmtId="3" fontId="3" fillId="6" borderId="18" xfId="1" applyNumberFormat="1" applyFont="1" applyFill="1" applyBorder="1" applyAlignment="1" applyProtection="1">
      <alignment horizontal="right" vertical="center"/>
      <protection locked="0"/>
    </xf>
    <xf numFmtId="3" fontId="3" fillId="6" borderId="1" xfId="1" applyNumberFormat="1" applyFont="1" applyFill="1" applyBorder="1" applyAlignment="1" applyProtection="1">
      <alignment horizontal="right" vertical="center"/>
      <protection locked="0"/>
    </xf>
    <xf numFmtId="3" fontId="3" fillId="6" borderId="66" xfId="1" applyNumberFormat="1" applyFont="1" applyFill="1" applyBorder="1"/>
    <xf numFmtId="0" fontId="33" fillId="5" borderId="73" xfId="1" applyFont="1" applyFill="1" applyBorder="1" applyAlignment="1" applyProtection="1">
      <alignment horizontal="center" vertical="center" wrapText="1"/>
      <protection locked="0"/>
    </xf>
    <xf numFmtId="0" fontId="33" fillId="5" borderId="73" xfId="2" applyFont="1" applyFill="1" applyBorder="1" applyAlignment="1" applyProtection="1">
      <alignment horizontal="center" vertical="center" wrapText="1"/>
      <protection locked="0"/>
    </xf>
    <xf numFmtId="3" fontId="1" fillId="4" borderId="41" xfId="1" applyNumberFormat="1" applyFill="1" applyBorder="1" applyAlignment="1" applyProtection="1">
      <alignment horizontal="right" vertical="center"/>
      <protection locked="0"/>
    </xf>
    <xf numFmtId="3" fontId="1" fillId="4" borderId="2" xfId="3" applyNumberFormat="1" applyFont="1" applyFill="1" applyBorder="1" applyAlignment="1" applyProtection="1">
      <alignment horizontal="right" vertical="center"/>
      <protection locked="0"/>
    </xf>
    <xf numFmtId="3" fontId="1" fillId="4" borderId="7" xfId="1" applyNumberFormat="1" applyFill="1" applyBorder="1" applyAlignment="1" applyProtection="1">
      <alignment horizontal="right" vertical="center"/>
      <protection locked="0"/>
    </xf>
    <xf numFmtId="3" fontId="1" fillId="4" borderId="2" xfId="1" applyNumberFormat="1" applyFill="1" applyBorder="1" applyAlignment="1" applyProtection="1">
      <alignment horizontal="right" vertical="center"/>
      <protection locked="0"/>
    </xf>
    <xf numFmtId="3" fontId="1" fillId="4" borderId="1" xfId="3" applyNumberFormat="1" applyFont="1" applyFill="1" applyBorder="1" applyAlignment="1" applyProtection="1">
      <alignment horizontal="right" vertical="center"/>
      <protection locked="0"/>
    </xf>
    <xf numFmtId="3" fontId="1" fillId="4" borderId="18" xfId="1" applyNumberFormat="1" applyFont="1" applyFill="1" applyBorder="1" applyAlignment="1" applyProtection="1">
      <alignment horizontal="right" vertical="center"/>
      <protection locked="0"/>
    </xf>
    <xf numFmtId="0" fontId="1" fillId="0" borderId="0" xfId="2" applyFont="1" applyProtection="1">
      <protection locked="0"/>
    </xf>
    <xf numFmtId="3" fontId="1" fillId="0" borderId="18" xfId="3" applyNumberFormat="1" applyFont="1" applyFill="1" applyBorder="1" applyAlignment="1" applyProtection="1">
      <alignment horizontal="right" vertical="center"/>
      <protection locked="0"/>
    </xf>
    <xf numFmtId="3" fontId="3" fillId="6" borderId="1" xfId="3" applyNumberFormat="1" applyFont="1" applyFill="1" applyBorder="1" applyAlignment="1" applyProtection="1">
      <alignment horizontal="right" vertical="center"/>
      <protection locked="0"/>
    </xf>
    <xf numFmtId="10" fontId="1" fillId="0" borderId="1" xfId="3" applyNumberFormat="1" applyFont="1" applyFill="1" applyBorder="1" applyAlignment="1" applyProtection="1">
      <alignment vertical="center"/>
      <protection locked="0"/>
    </xf>
    <xf numFmtId="3" fontId="1" fillId="4" borderId="6" xfId="1" applyNumberFormat="1" applyFont="1" applyFill="1" applyBorder="1" applyAlignment="1" applyProtection="1">
      <alignment horizontal="right" vertical="center"/>
      <protection locked="0"/>
    </xf>
    <xf numFmtId="3" fontId="1" fillId="4" borderId="4" xfId="1" applyNumberFormat="1" applyFont="1" applyFill="1" applyBorder="1" applyAlignment="1" applyProtection="1">
      <alignment horizontal="right" vertical="center"/>
      <protection locked="0"/>
    </xf>
    <xf numFmtId="3" fontId="3" fillId="6" borderId="4" xfId="1" applyNumberFormat="1" applyFont="1" applyFill="1" applyBorder="1" applyAlignment="1" applyProtection="1">
      <alignment horizontal="right" vertical="center"/>
      <protection locked="0"/>
    </xf>
    <xf numFmtId="3" fontId="3" fillId="6" borderId="52" xfId="1" applyNumberFormat="1" applyFont="1" applyFill="1" applyBorder="1" applyAlignment="1" applyProtection="1">
      <alignment horizontal="right" vertical="center"/>
      <protection locked="0"/>
    </xf>
    <xf numFmtId="10" fontId="1" fillId="4" borderId="63" xfId="3" applyNumberFormat="1" applyFont="1" applyFill="1" applyBorder="1" applyAlignment="1" applyProtection="1">
      <alignment vertical="center"/>
      <protection locked="0"/>
    </xf>
    <xf numFmtId="10" fontId="1" fillId="0" borderId="18" xfId="3" applyNumberFormat="1" applyFont="1" applyFill="1" applyBorder="1" applyAlignment="1" applyProtection="1">
      <alignment vertical="center"/>
      <protection locked="0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4" xfId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3" fillId="6" borderId="35" xfId="1" applyFont="1" applyFill="1" applyBorder="1" applyAlignment="1">
      <alignment horizontal="center" vertical="top" wrapText="1"/>
    </xf>
    <xf numFmtId="0" fontId="2" fillId="6" borderId="22" xfId="1" applyFont="1" applyFill="1" applyBorder="1" applyAlignment="1">
      <alignment horizontal="center" vertical="top" wrapText="1"/>
    </xf>
    <xf numFmtId="0" fontId="2" fillId="6" borderId="13" xfId="1" applyFont="1" applyFill="1" applyBorder="1" applyAlignment="1">
      <alignment horizontal="center" vertical="top" wrapText="1"/>
    </xf>
    <xf numFmtId="0" fontId="11" fillId="6" borderId="23" xfId="1" applyFont="1" applyFill="1" applyBorder="1" applyAlignment="1">
      <alignment horizontal="center" vertical="top" wrapText="1"/>
    </xf>
    <xf numFmtId="0" fontId="1" fillId="4" borderId="68" xfId="1" applyFill="1" applyBorder="1" applyAlignment="1" applyProtection="1">
      <alignment horizontal="left" wrapText="1"/>
      <protection locked="0"/>
    </xf>
    <xf numFmtId="0" fontId="0" fillId="7" borderId="0" xfId="0" applyFill="1" applyProtection="1">
      <protection locked="0"/>
    </xf>
    <xf numFmtId="10" fontId="3" fillId="6" borderId="17" xfId="1" applyNumberFormat="1" applyFont="1" applyFill="1" applyBorder="1" applyAlignment="1">
      <alignment horizontal="right" vertical="center"/>
    </xf>
    <xf numFmtId="10" fontId="3" fillId="6" borderId="17" xfId="3" applyNumberFormat="1" applyFont="1" applyFill="1" applyBorder="1" applyAlignment="1">
      <alignment horizontal="right" vertical="center"/>
    </xf>
    <xf numFmtId="10" fontId="1" fillId="6" borderId="17" xfId="3" applyNumberFormat="1" applyFont="1" applyFill="1" applyBorder="1" applyAlignment="1">
      <alignment horizontal="right" vertical="center"/>
    </xf>
    <xf numFmtId="10" fontId="3" fillId="6" borderId="17" xfId="3" applyNumberFormat="1" applyFont="1" applyFill="1" applyBorder="1" applyAlignment="1">
      <alignment vertical="center"/>
    </xf>
    <xf numFmtId="10" fontId="3" fillId="6" borderId="17" xfId="3" applyNumberFormat="1" applyFont="1" applyFill="1" applyBorder="1" applyAlignment="1" applyProtection="1">
      <alignment vertical="center"/>
      <protection locked="0"/>
    </xf>
    <xf numFmtId="0" fontId="38" fillId="7" borderId="9" xfId="0" applyFont="1" applyFill="1" applyBorder="1" applyAlignment="1" applyProtection="1">
      <alignment horizontal="left" vertical="center" wrapText="1"/>
    </xf>
    <xf numFmtId="0" fontId="0" fillId="7" borderId="9" xfId="0" applyFill="1" applyBorder="1" applyAlignment="1" applyProtection="1">
      <alignment vertical="center"/>
    </xf>
    <xf numFmtId="0" fontId="0" fillId="7" borderId="33" xfId="0" applyFill="1" applyBorder="1" applyAlignment="1" applyProtection="1">
      <alignment vertical="center"/>
    </xf>
    <xf numFmtId="0" fontId="19" fillId="7" borderId="74" xfId="0" applyFont="1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0" fillId="7" borderId="75" xfId="0" applyFill="1" applyBorder="1" applyAlignment="1" applyProtection="1">
      <alignment vertical="center"/>
    </xf>
    <xf numFmtId="0" fontId="0" fillId="7" borderId="74" xfId="0" applyFill="1" applyBorder="1" applyProtection="1"/>
    <xf numFmtId="10" fontId="0" fillId="7" borderId="0" xfId="3" applyNumberFormat="1" applyFont="1" applyFill="1" applyBorder="1" applyAlignment="1" applyProtection="1">
      <alignment vertical="center"/>
    </xf>
    <xf numFmtId="0" fontId="39" fillId="7" borderId="74" xfId="0" applyFont="1" applyFill="1" applyBorder="1" applyProtection="1"/>
    <xf numFmtId="0" fontId="0" fillId="7" borderId="77" xfId="0" applyFill="1" applyBorder="1" applyProtection="1"/>
    <xf numFmtId="0" fontId="0" fillId="7" borderId="0" xfId="0" applyFill="1" applyBorder="1" applyProtection="1"/>
    <xf numFmtId="0" fontId="0" fillId="7" borderId="75" xfId="0" applyFill="1" applyBorder="1" applyProtection="1"/>
    <xf numFmtId="10" fontId="0" fillId="7" borderId="0" xfId="3" applyNumberFormat="1" applyFont="1" applyFill="1" applyBorder="1" applyProtection="1"/>
    <xf numFmtId="0" fontId="19" fillId="7" borderId="74" xfId="0" applyFont="1" applyFill="1" applyBorder="1" applyAlignment="1" applyProtection="1">
      <alignment horizontal="left"/>
    </xf>
    <xf numFmtId="0" fontId="0" fillId="7" borderId="74" xfId="0" applyFill="1" applyBorder="1" applyAlignment="1" applyProtection="1">
      <alignment horizontal="left"/>
    </xf>
    <xf numFmtId="0" fontId="0" fillId="7" borderId="74" xfId="0" applyFill="1" applyBorder="1" applyAlignment="1" applyProtection="1">
      <alignment horizontal="left" vertical="center"/>
    </xf>
    <xf numFmtId="0" fontId="21" fillId="7" borderId="7" xfId="0" applyFont="1" applyFill="1" applyBorder="1" applyAlignment="1" applyProtection="1">
      <alignment wrapText="1"/>
    </xf>
    <xf numFmtId="0" fontId="0" fillId="7" borderId="6" xfId="0" applyFill="1" applyBorder="1" applyProtection="1"/>
    <xf numFmtId="0" fontId="0" fillId="7" borderId="12" xfId="0" applyFill="1" applyBorder="1" applyProtection="1"/>
    <xf numFmtId="0" fontId="41" fillId="7" borderId="14" xfId="0" applyFont="1" applyFill="1" applyBorder="1" applyAlignment="1" applyProtection="1">
      <alignment horizontal="left" vertical="center"/>
    </xf>
    <xf numFmtId="10" fontId="1" fillId="7" borderId="9" xfId="3" applyNumberFormat="1" applyFont="1" applyFill="1" applyBorder="1" applyAlignment="1">
      <alignment horizontal="right" vertical="center"/>
    </xf>
    <xf numFmtId="10" fontId="1" fillId="7" borderId="6" xfId="3" applyNumberFormat="1" applyFont="1" applyFill="1" applyBorder="1" applyAlignment="1">
      <alignment horizontal="right"/>
    </xf>
    <xf numFmtId="167" fontId="3" fillId="6" borderId="28" xfId="3" applyNumberFormat="1" applyFont="1" applyFill="1" applyBorder="1" applyAlignment="1">
      <alignment horizontal="right" vertical="center"/>
    </xf>
    <xf numFmtId="10" fontId="3" fillId="6" borderId="2" xfId="3" applyNumberFormat="1" applyFont="1" applyFill="1" applyBorder="1" applyAlignment="1">
      <alignment horizontal="right" vertical="center"/>
    </xf>
    <xf numFmtId="10" fontId="3" fillId="6" borderId="28" xfId="3" applyNumberFormat="1" applyFont="1" applyFill="1" applyBorder="1" applyAlignment="1">
      <alignment horizontal="right" vertical="center"/>
    </xf>
    <xf numFmtId="3" fontId="14" fillId="7" borderId="0" xfId="1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/>
    <xf numFmtId="0" fontId="51" fillId="4" borderId="0" xfId="0" applyFont="1" applyFill="1"/>
    <xf numFmtId="0" fontId="53" fillId="4" borderId="0" xfId="0" applyFont="1" applyFill="1"/>
    <xf numFmtId="3" fontId="3" fillId="8" borderId="56" xfId="1" applyNumberFormat="1" applyFont="1" applyFill="1" applyBorder="1"/>
    <xf numFmtId="49" fontId="3" fillId="6" borderId="62" xfId="1" applyNumberFormat="1" applyFont="1" applyFill="1" applyBorder="1" applyAlignment="1">
      <alignment horizontal="center" vertical="center" wrapText="1"/>
    </xf>
    <xf numFmtId="3" fontId="1" fillId="3" borderId="17" xfId="1" applyNumberFormat="1" applyFont="1" applyFill="1" applyBorder="1" applyAlignment="1" applyProtection="1">
      <alignment horizontal="right" vertical="center"/>
      <protection locked="0"/>
    </xf>
    <xf numFmtId="3" fontId="1" fillId="4" borderId="63" xfId="1" applyNumberFormat="1" applyFont="1" applyFill="1" applyBorder="1" applyAlignment="1" applyProtection="1">
      <alignment horizontal="right" vertical="center"/>
      <protection locked="0"/>
    </xf>
    <xf numFmtId="3" fontId="1" fillId="4" borderId="39" xfId="1" applyNumberFormat="1" applyFont="1" applyFill="1" applyBorder="1" applyAlignment="1" applyProtection="1">
      <alignment horizontal="right" vertical="center"/>
      <protection locked="0"/>
    </xf>
    <xf numFmtId="3" fontId="1" fillId="3" borderId="39" xfId="1" applyNumberFormat="1" applyFont="1" applyFill="1" applyBorder="1" applyAlignment="1" applyProtection="1">
      <alignment horizontal="right" vertical="center"/>
      <protection locked="0"/>
    </xf>
    <xf numFmtId="3" fontId="1" fillId="3" borderId="26" xfId="1" applyNumberFormat="1" applyFont="1" applyFill="1" applyBorder="1" applyAlignment="1" applyProtection="1">
      <alignment horizontal="right" vertical="center"/>
      <protection locked="0"/>
    </xf>
    <xf numFmtId="3" fontId="1" fillId="3" borderId="69" xfId="1" applyNumberFormat="1" applyFont="1" applyFill="1" applyBorder="1" applyAlignment="1" applyProtection="1">
      <alignment horizontal="right" vertical="center"/>
      <protection locked="0"/>
    </xf>
    <xf numFmtId="0" fontId="2" fillId="6" borderId="36" xfId="1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3" fillId="6" borderId="1" xfId="1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 applyProtection="1">
      <alignment horizontal="right" vertical="center"/>
      <protection locked="0"/>
    </xf>
    <xf numFmtId="164" fontId="3" fillId="6" borderId="30" xfId="1" applyNumberFormat="1" applyFont="1" applyFill="1" applyBorder="1" applyAlignment="1">
      <alignment horizontal="right" vertical="center"/>
    </xf>
    <xf numFmtId="164" fontId="3" fillId="6" borderId="31" xfId="1" applyNumberFormat="1" applyFont="1" applyFill="1" applyBorder="1" applyAlignment="1">
      <alignment horizontal="right" vertical="center"/>
    </xf>
    <xf numFmtId="3" fontId="3" fillId="0" borderId="3" xfId="1" applyNumberFormat="1" applyFont="1" applyFill="1" applyBorder="1" applyAlignment="1" applyProtection="1">
      <alignment horizontal="right" vertical="center"/>
      <protection locked="0"/>
    </xf>
    <xf numFmtId="0" fontId="55" fillId="4" borderId="0" xfId="0" applyFont="1" applyFill="1"/>
    <xf numFmtId="0" fontId="1" fillId="4" borderId="0" xfId="1" applyFont="1" applyFill="1" applyAlignment="1"/>
    <xf numFmtId="0" fontId="55" fillId="4" borderId="0" xfId="0" applyFont="1" applyFill="1" applyAlignment="1"/>
    <xf numFmtId="3" fontId="1" fillId="4" borderId="0" xfId="1" applyNumberFormat="1" applyFont="1" applyFill="1" applyAlignment="1">
      <alignment vertical="center"/>
    </xf>
    <xf numFmtId="0" fontId="58" fillId="3" borderId="5" xfId="0" applyFont="1" applyFill="1" applyBorder="1" applyProtection="1"/>
    <xf numFmtId="166" fontId="58" fillId="3" borderId="1" xfId="0" applyNumberFormat="1" applyFont="1" applyFill="1" applyBorder="1" applyProtection="1"/>
    <xf numFmtId="3" fontId="1" fillId="0" borderId="18" xfId="1" applyNumberFormat="1" applyFont="1" applyFill="1" applyBorder="1" applyAlignment="1" applyProtection="1">
      <alignment horizontal="right" vertical="center"/>
      <protection locked="0"/>
    </xf>
    <xf numFmtId="167" fontId="1" fillId="0" borderId="1" xfId="3" applyNumberFormat="1" applyFont="1" applyFill="1" applyBorder="1" applyAlignment="1" applyProtection="1">
      <alignment horizontal="right" vertical="center"/>
      <protection locked="0"/>
    </xf>
    <xf numFmtId="3" fontId="1" fillId="0" borderId="63" xfId="1" applyNumberFormat="1" applyFont="1" applyFill="1" applyBorder="1" applyAlignment="1" applyProtection="1">
      <alignment horizontal="right" vertical="center"/>
      <protection locked="0"/>
    </xf>
    <xf numFmtId="3" fontId="1" fillId="0" borderId="39" xfId="1" applyNumberFormat="1" applyFont="1" applyFill="1" applyBorder="1" applyAlignment="1" applyProtection="1">
      <alignment horizontal="right" vertical="center"/>
      <protection locked="0"/>
    </xf>
    <xf numFmtId="3" fontId="1" fillId="3" borderId="63" xfId="1" applyNumberFormat="1" applyFont="1" applyFill="1" applyBorder="1" applyAlignment="1" applyProtection="1">
      <alignment horizontal="right" vertical="center"/>
    </xf>
    <xf numFmtId="3" fontId="1" fillId="3" borderId="18" xfId="1" applyNumberFormat="1" applyFont="1" applyFill="1" applyBorder="1" applyAlignment="1" applyProtection="1">
      <alignment horizontal="right" vertical="center"/>
    </xf>
    <xf numFmtId="3" fontId="1" fillId="3" borderId="17" xfId="1" applyNumberFormat="1" applyFont="1" applyFill="1" applyBorder="1" applyAlignment="1" applyProtection="1">
      <alignment horizontal="right" vertical="center"/>
    </xf>
    <xf numFmtId="3" fontId="1" fillId="3" borderId="4" xfId="1" applyNumberFormat="1" applyFont="1" applyFill="1" applyBorder="1" applyAlignment="1" applyProtection="1">
      <alignment horizontal="right" vertical="center"/>
    </xf>
    <xf numFmtId="167" fontId="1" fillId="3" borderId="1" xfId="3" applyNumberFormat="1" applyFont="1" applyFill="1" applyBorder="1" applyAlignment="1" applyProtection="1">
      <alignment horizontal="right" vertical="center"/>
    </xf>
    <xf numFmtId="3" fontId="1" fillId="3" borderId="8" xfId="1" applyNumberFormat="1" applyFont="1" applyFill="1" applyBorder="1" applyAlignment="1" applyProtection="1">
      <alignment horizontal="right" vertical="center"/>
    </xf>
    <xf numFmtId="3" fontId="1" fillId="3" borderId="1" xfId="1" applyNumberFormat="1" applyFont="1" applyFill="1" applyBorder="1" applyAlignment="1" applyProtection="1">
      <alignment horizontal="right" vertical="center"/>
    </xf>
    <xf numFmtId="3" fontId="3" fillId="6" borderId="60" xfId="1" applyNumberFormat="1" applyFont="1" applyFill="1" applyBorder="1" applyAlignment="1" applyProtection="1">
      <alignment horizontal="right" vertical="center"/>
    </xf>
    <xf numFmtId="3" fontId="3" fillId="6" borderId="36" xfId="1" applyNumberFormat="1" applyFont="1" applyFill="1" applyBorder="1" applyAlignment="1" applyProtection="1">
      <alignment horizontal="right" vertical="center"/>
    </xf>
    <xf numFmtId="3" fontId="3" fillId="6" borderId="23" xfId="1" applyNumberFormat="1" applyFont="1" applyFill="1" applyBorder="1" applyAlignment="1" applyProtection="1">
      <alignment horizontal="right" vertical="center"/>
    </xf>
    <xf numFmtId="3" fontId="3" fillId="6" borderId="63" xfId="1" applyNumberFormat="1" applyFont="1" applyFill="1" applyBorder="1" applyAlignment="1" applyProtection="1">
      <alignment horizontal="right" vertical="center"/>
    </xf>
    <xf numFmtId="3" fontId="3" fillId="6" borderId="5" xfId="1" applyNumberFormat="1" applyFont="1" applyFill="1" applyBorder="1" applyAlignment="1" applyProtection="1">
      <alignment horizontal="right" vertical="center"/>
    </xf>
    <xf numFmtId="3" fontId="3" fillId="6" borderId="17" xfId="1" applyNumberFormat="1" applyFont="1" applyFill="1" applyBorder="1" applyAlignment="1" applyProtection="1">
      <alignment horizontal="right" vertical="center"/>
    </xf>
    <xf numFmtId="3" fontId="3" fillId="6" borderId="64" xfId="1" applyNumberFormat="1" applyFont="1" applyFill="1" applyBorder="1" applyAlignment="1" applyProtection="1">
      <alignment horizontal="right" vertical="center"/>
    </xf>
    <xf numFmtId="3" fontId="4" fillId="6" borderId="50" xfId="1" applyNumberFormat="1" applyFont="1" applyFill="1" applyBorder="1" applyAlignment="1" applyProtection="1">
      <alignment horizontal="right" vertical="center"/>
    </xf>
    <xf numFmtId="3" fontId="3" fillId="6" borderId="21" xfId="1" applyNumberFormat="1" applyFont="1" applyFill="1" applyBorder="1" applyAlignment="1" applyProtection="1">
      <alignment horizontal="right" vertical="center"/>
    </xf>
    <xf numFmtId="10" fontId="4" fillId="6" borderId="8" xfId="3" applyNumberFormat="1" applyFont="1" applyFill="1" applyBorder="1" applyAlignment="1" applyProtection="1">
      <alignment vertical="center"/>
    </xf>
    <xf numFmtId="0" fontId="38" fillId="0" borderId="0" xfId="0" applyFont="1" applyFill="1" applyBorder="1"/>
    <xf numFmtId="0" fontId="47" fillId="0" borderId="0" xfId="0" applyFont="1" applyFill="1" applyBorder="1"/>
    <xf numFmtId="0" fontId="9" fillId="0" borderId="0" xfId="0" applyFont="1" applyFill="1" applyBorder="1"/>
    <xf numFmtId="0" fontId="41" fillId="0" borderId="0" xfId="0" applyFont="1" applyFill="1" applyBorder="1"/>
    <xf numFmtId="0" fontId="40" fillId="0" borderId="0" xfId="0" applyFont="1" applyFill="1" applyBorder="1"/>
    <xf numFmtId="49" fontId="47" fillId="0" borderId="0" xfId="0" applyNumberFormat="1" applyFont="1" applyFill="1" applyBorder="1" applyAlignment="1"/>
    <xf numFmtId="49" fontId="40" fillId="0" borderId="0" xfId="0" applyNumberFormat="1" applyFont="1" applyFill="1" applyBorder="1"/>
    <xf numFmtId="49" fontId="38" fillId="0" borderId="0" xfId="0" applyNumberFormat="1" applyFont="1" applyFill="1" applyBorder="1"/>
    <xf numFmtId="0" fontId="45" fillId="0" borderId="0" xfId="0" applyFont="1" applyFill="1" applyBorder="1"/>
    <xf numFmtId="0" fontId="8" fillId="0" borderId="0" xfId="0" applyFont="1" applyFill="1" applyBorder="1"/>
    <xf numFmtId="0" fontId="59" fillId="0" borderId="0" xfId="5" applyFont="1" applyFill="1" applyBorder="1"/>
    <xf numFmtId="0" fontId="50" fillId="0" borderId="0" xfId="0" applyFont="1" applyFill="1" applyBorder="1"/>
    <xf numFmtId="0" fontId="38" fillId="0" borderId="0" xfId="0" applyNumberFormat="1" applyFont="1" applyFill="1" applyBorder="1" applyAlignment="1"/>
    <xf numFmtId="49" fontId="40" fillId="0" borderId="0" xfId="0" applyNumberFormat="1" applyFont="1" applyFill="1" applyBorder="1" applyAlignment="1">
      <alignment horizontal="left"/>
    </xf>
    <xf numFmtId="49" fontId="38" fillId="0" borderId="0" xfId="0" applyNumberFormat="1" applyFont="1" applyFill="1" applyBorder="1" applyAlignment="1"/>
    <xf numFmtId="49" fontId="41" fillId="0" borderId="0" xfId="0" applyNumberFormat="1" applyFont="1" applyFill="1" applyBorder="1" applyAlignment="1"/>
    <xf numFmtId="49" fontId="40" fillId="0" borderId="0" xfId="0" applyNumberFormat="1" applyFont="1" applyFill="1" applyBorder="1" applyAlignment="1"/>
    <xf numFmtId="49" fontId="41" fillId="0" borderId="0" xfId="0" applyNumberFormat="1" applyFont="1" applyFill="1" applyBorder="1"/>
    <xf numFmtId="0" fontId="46" fillId="0" borderId="0" xfId="0" applyFont="1" applyFill="1" applyBorder="1"/>
    <xf numFmtId="49" fontId="47" fillId="0" borderId="0" xfId="0" applyNumberFormat="1" applyFont="1" applyFill="1" applyBorder="1"/>
    <xf numFmtId="49" fontId="56" fillId="0" borderId="0" xfId="0" applyNumberFormat="1" applyFont="1" applyFill="1" applyBorder="1"/>
    <xf numFmtId="0" fontId="56" fillId="0" borderId="0" xfId="0" applyFont="1" applyFill="1" applyBorder="1"/>
    <xf numFmtId="0" fontId="49" fillId="0" borderId="0" xfId="0" applyFont="1" applyFill="1" applyBorder="1"/>
    <xf numFmtId="0" fontId="9" fillId="0" borderId="0" xfId="0" applyFont="1" applyFill="1" applyBorder="1" applyAlignment="1"/>
    <xf numFmtId="3" fontId="0" fillId="7" borderId="1" xfId="0" applyNumberFormat="1" applyFont="1" applyFill="1" applyBorder="1" applyAlignment="1" applyProtection="1">
      <alignment horizontal="right" vertical="center"/>
    </xf>
    <xf numFmtId="3" fontId="0" fillId="7" borderId="76" xfId="0" applyNumberFormat="1" applyFont="1" applyFill="1" applyBorder="1" applyAlignment="1" applyProtection="1">
      <alignment horizontal="right"/>
    </xf>
    <xf numFmtId="3" fontId="0" fillId="7" borderId="0" xfId="0" applyNumberFormat="1" applyFont="1" applyFill="1" applyBorder="1" applyAlignment="1" applyProtection="1">
      <alignment horizontal="right"/>
    </xf>
    <xf numFmtId="3" fontId="1" fillId="7" borderId="0" xfId="1" applyNumberFormat="1" applyFont="1" applyFill="1" applyBorder="1" applyAlignment="1" applyProtection="1">
      <alignment horizontal="right" vertical="center"/>
    </xf>
    <xf numFmtId="3" fontId="0" fillId="7" borderId="1" xfId="0" applyNumberFormat="1" applyFont="1" applyFill="1" applyBorder="1" applyAlignment="1" applyProtection="1">
      <alignment horizontal="right"/>
    </xf>
    <xf numFmtId="3" fontId="3" fillId="2" borderId="2" xfId="1" applyNumberFormat="1" applyFont="1" applyFill="1" applyBorder="1" applyAlignment="1">
      <alignment horizontal="right" vertical="center"/>
    </xf>
    <xf numFmtId="10" fontId="3" fillId="2" borderId="25" xfId="3" applyNumberFormat="1" applyFont="1" applyFill="1" applyBorder="1" applyAlignment="1">
      <alignment horizontal="right" vertical="center"/>
    </xf>
    <xf numFmtId="3" fontId="3" fillId="2" borderId="13" xfId="1" applyNumberFormat="1" applyFont="1" applyFill="1" applyBorder="1" applyAlignment="1">
      <alignment horizontal="right" vertical="center"/>
    </xf>
    <xf numFmtId="10" fontId="3" fillId="2" borderId="23" xfId="3" applyNumberFormat="1" applyFont="1" applyFill="1" applyBorder="1" applyAlignment="1">
      <alignment horizontal="right" vertical="center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23" fillId="5" borderId="57" xfId="2" applyFont="1" applyFill="1" applyBorder="1" applyAlignment="1">
      <alignment horizontal="center" vertical="center" wrapText="1"/>
    </xf>
    <xf numFmtId="0" fontId="1" fillId="4" borderId="4" xfId="1" applyFill="1" applyBorder="1" applyAlignment="1" applyProtection="1">
      <alignment horizontal="left" wrapText="1"/>
      <protection locked="0"/>
    </xf>
    <xf numFmtId="3" fontId="1" fillId="0" borderId="5" xfId="1" applyNumberFormat="1" applyFont="1" applyFill="1" applyBorder="1" applyAlignment="1" applyProtection="1">
      <alignment horizontal="right" vertical="center"/>
      <protection locked="0"/>
    </xf>
    <xf numFmtId="0" fontId="2" fillId="6" borderId="36" xfId="1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4" fillId="6" borderId="50" xfId="1" applyNumberFormat="1" applyFont="1" applyFill="1" applyBorder="1" applyAlignment="1" applyProtection="1">
      <alignment horizontal="right" vertical="center"/>
    </xf>
    <xf numFmtId="3" fontId="3" fillId="6" borderId="5" xfId="1" applyNumberFormat="1" applyFont="1" applyFill="1" applyBorder="1" applyAlignment="1" applyProtection="1">
      <alignment horizontal="right" vertical="center"/>
    </xf>
    <xf numFmtId="3" fontId="3" fillId="6" borderId="36" xfId="1" applyNumberFormat="1" applyFont="1" applyFill="1" applyBorder="1" applyAlignment="1" applyProtection="1">
      <alignment horizontal="right" vertical="center"/>
    </xf>
    <xf numFmtId="3" fontId="1" fillId="0" borderId="33" xfId="1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/>
    <xf numFmtId="14" fontId="32" fillId="0" borderId="0" xfId="0" applyNumberFormat="1" applyFont="1" applyFill="1" applyBorder="1" applyAlignment="1">
      <alignment horizontal="right"/>
    </xf>
    <xf numFmtId="0" fontId="3" fillId="0" borderId="1" xfId="1" applyFont="1" applyFill="1" applyBorder="1" applyAlignment="1" applyProtection="1">
      <alignment wrapText="1"/>
      <protection locked="0"/>
    </xf>
    <xf numFmtId="0" fontId="53" fillId="4" borderId="0" xfId="0" applyFont="1" applyFill="1" applyAlignment="1">
      <alignment vertical="center"/>
    </xf>
    <xf numFmtId="167" fontId="3" fillId="0" borderId="1" xfId="3" applyNumberFormat="1" applyFont="1" applyFill="1" applyBorder="1" applyAlignment="1" applyProtection="1">
      <alignment wrapText="1"/>
      <protection locked="0"/>
    </xf>
    <xf numFmtId="10" fontId="3" fillId="0" borderId="1" xfId="3" applyNumberFormat="1" applyFont="1" applyFill="1" applyBorder="1" applyAlignment="1" applyProtection="1">
      <alignment wrapText="1"/>
      <protection locked="0"/>
    </xf>
    <xf numFmtId="0" fontId="48" fillId="0" borderId="0" xfId="0" applyFont="1" applyFill="1" applyBorder="1"/>
    <xf numFmtId="0" fontId="44" fillId="0" borderId="0" xfId="0" applyFont="1" applyFill="1" applyBorder="1" applyAlignment="1">
      <alignment horizontal="right"/>
    </xf>
    <xf numFmtId="0" fontId="23" fillId="5" borderId="55" xfId="2" applyFont="1" applyFill="1" applyBorder="1" applyAlignment="1" applyProtection="1">
      <alignment horizontal="center" vertical="center"/>
    </xf>
    <xf numFmtId="0" fontId="23" fillId="5" borderId="59" xfId="2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left" vertical="top" wrapText="1"/>
      <protection locked="0"/>
    </xf>
    <xf numFmtId="0" fontId="17" fillId="4" borderId="4" xfId="0" applyFont="1" applyFill="1" applyBorder="1" applyAlignment="1" applyProtection="1">
      <alignment horizontal="left" vertical="top" wrapText="1"/>
      <protection locked="0"/>
    </xf>
    <xf numFmtId="0" fontId="17" fillId="4" borderId="5" xfId="0" applyFont="1" applyFill="1" applyBorder="1" applyAlignment="1" applyProtection="1">
      <alignment horizontal="left" vertical="top" wrapText="1"/>
      <protection locked="0"/>
    </xf>
    <xf numFmtId="0" fontId="53" fillId="4" borderId="8" xfId="0" applyFont="1" applyFill="1" applyBorder="1" applyAlignment="1" applyProtection="1">
      <alignment horizontal="left" vertical="top" wrapText="1"/>
      <protection locked="0"/>
    </xf>
    <xf numFmtId="0" fontId="53" fillId="4" borderId="4" xfId="0" applyFont="1" applyFill="1" applyBorder="1" applyAlignment="1" applyProtection="1">
      <alignment horizontal="left" vertical="top" wrapText="1"/>
      <protection locked="0"/>
    </xf>
    <xf numFmtId="0" fontId="53" fillId="4" borderId="5" xfId="0" applyFont="1" applyFill="1" applyBorder="1" applyAlignment="1" applyProtection="1">
      <alignment horizontal="left" vertical="top" wrapText="1"/>
      <protection locked="0"/>
    </xf>
    <xf numFmtId="0" fontId="3" fillId="6" borderId="55" xfId="1" applyFont="1" applyFill="1" applyBorder="1" applyAlignment="1" applyProtection="1">
      <alignment horizontal="left"/>
    </xf>
    <xf numFmtId="0" fontId="3" fillId="6" borderId="56" xfId="1" applyFont="1" applyFill="1" applyBorder="1" applyAlignment="1" applyProtection="1">
      <alignment horizontal="left"/>
    </xf>
    <xf numFmtId="0" fontId="4" fillId="6" borderId="22" xfId="1" applyFont="1" applyFill="1" applyBorder="1" applyAlignment="1" applyProtection="1">
      <alignment horizontal="left" vertical="center"/>
    </xf>
    <xf numFmtId="0" fontId="4" fillId="6" borderId="61" xfId="1" applyFont="1" applyFill="1" applyBorder="1" applyAlignment="1" applyProtection="1">
      <alignment horizontal="left" vertical="center"/>
    </xf>
    <xf numFmtId="0" fontId="4" fillId="6" borderId="23" xfId="1" applyFont="1" applyFill="1" applyBorder="1" applyAlignment="1" applyProtection="1">
      <alignment horizontal="left" vertical="center"/>
    </xf>
    <xf numFmtId="0" fontId="3" fillId="4" borderId="18" xfId="1" applyFont="1" applyFill="1" applyBorder="1" applyAlignment="1" applyProtection="1"/>
    <xf numFmtId="0" fontId="3" fillId="4" borderId="17" xfId="1" applyFont="1" applyFill="1" applyBorder="1" applyAlignment="1" applyProtection="1"/>
    <xf numFmtId="0" fontId="3" fillId="6" borderId="46" xfId="1" applyFont="1" applyFill="1" applyBorder="1" applyAlignment="1" applyProtection="1">
      <alignment horizontal="left"/>
    </xf>
    <xf numFmtId="0" fontId="4" fillId="6" borderId="34" xfId="1" applyFont="1" applyFill="1" applyBorder="1" applyAlignment="1" applyProtection="1">
      <alignment horizontal="left" vertical="center"/>
    </xf>
    <xf numFmtId="0" fontId="4" fillId="6" borderId="62" xfId="1" applyFont="1" applyFill="1" applyBorder="1" applyAlignment="1" applyProtection="1">
      <alignment horizontal="left" vertical="center"/>
    </xf>
    <xf numFmtId="0" fontId="3" fillId="4" borderId="39" xfId="1" applyFont="1" applyFill="1" applyBorder="1" applyAlignment="1" applyProtection="1"/>
    <xf numFmtId="0" fontId="3" fillId="4" borderId="26" xfId="1" applyFont="1" applyFill="1" applyBorder="1" applyAlignment="1" applyProtection="1"/>
    <xf numFmtId="0" fontId="4" fillId="6" borderId="35" xfId="1" applyFont="1" applyFill="1" applyBorder="1" applyAlignment="1" applyProtection="1">
      <alignment horizontal="left" vertical="center"/>
    </xf>
    <xf numFmtId="0" fontId="4" fillId="6" borderId="22" xfId="1" applyFont="1" applyFill="1" applyBorder="1" applyAlignment="1" applyProtection="1">
      <alignment horizontal="left" vertical="center" wrapText="1"/>
    </xf>
    <xf numFmtId="0" fontId="4" fillId="6" borderId="61" xfId="1" applyFont="1" applyFill="1" applyBorder="1" applyAlignment="1" applyProtection="1">
      <alignment horizontal="left" vertical="center" wrapText="1"/>
    </xf>
    <xf numFmtId="3" fontId="4" fillId="6" borderId="70" xfId="1" applyNumberFormat="1" applyFont="1" applyFill="1" applyBorder="1" applyAlignment="1" applyProtection="1">
      <alignment horizontal="left" vertical="center" wrapText="1"/>
    </xf>
    <xf numFmtId="3" fontId="4" fillId="6" borderId="71" xfId="1" applyNumberFormat="1" applyFont="1" applyFill="1" applyBorder="1" applyAlignment="1" applyProtection="1">
      <alignment horizontal="left" vertical="center" wrapText="1"/>
    </xf>
    <xf numFmtId="3" fontId="4" fillId="6" borderId="22" xfId="1" applyNumberFormat="1" applyFont="1" applyFill="1" applyBorder="1" applyAlignment="1" applyProtection="1">
      <alignment horizontal="left" vertical="center"/>
    </xf>
    <xf numFmtId="3" fontId="4" fillId="6" borderId="61" xfId="1" applyNumberFormat="1" applyFont="1" applyFill="1" applyBorder="1" applyAlignment="1" applyProtection="1">
      <alignment horizontal="left" vertical="center"/>
    </xf>
    <xf numFmtId="0" fontId="3" fillId="4" borderId="52" xfId="1" applyFont="1" applyFill="1" applyBorder="1" applyAlignment="1" applyProtection="1">
      <alignment horizontal="left"/>
    </xf>
    <xf numFmtId="0" fontId="3" fillId="4" borderId="53" xfId="1" applyFont="1" applyFill="1" applyBorder="1" applyAlignment="1" applyProtection="1">
      <alignment horizontal="left"/>
    </xf>
    <xf numFmtId="3" fontId="4" fillId="6" borderId="22" xfId="1" applyNumberFormat="1" applyFont="1" applyFill="1" applyBorder="1" applyAlignment="1" applyProtection="1">
      <alignment horizontal="left" vertical="center" wrapText="1"/>
    </xf>
    <xf numFmtId="3" fontId="4" fillId="6" borderId="61" xfId="1" applyNumberFormat="1" applyFont="1" applyFill="1" applyBorder="1" applyAlignment="1" applyProtection="1">
      <alignment horizontal="left" vertical="center" wrapText="1"/>
    </xf>
    <xf numFmtId="0" fontId="20" fillId="3" borderId="1" xfId="0" applyFont="1" applyFill="1" applyBorder="1" applyAlignment="1" applyProtection="1">
      <alignment horizontal="left"/>
    </xf>
    <xf numFmtId="0" fontId="20" fillId="3" borderId="8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3" fillId="4" borderId="14" xfId="1" applyFont="1" applyFill="1" applyBorder="1" applyAlignment="1" applyProtection="1"/>
    <xf numFmtId="0" fontId="3" fillId="4" borderId="4" xfId="1" applyFont="1" applyFill="1" applyBorder="1" applyAlignment="1" applyProtection="1">
      <alignment horizontal="left"/>
    </xf>
    <xf numFmtId="0" fontId="3" fillId="4" borderId="48" xfId="1" applyFont="1" applyFill="1" applyBorder="1" applyAlignment="1" applyProtection="1">
      <alignment horizontal="left"/>
    </xf>
    <xf numFmtId="0" fontId="3" fillId="4" borderId="49" xfId="1" applyFont="1" applyFill="1" applyBorder="1" applyAlignment="1" applyProtection="1">
      <alignment horizontal="left"/>
    </xf>
    <xf numFmtId="0" fontId="29" fillId="3" borderId="1" xfId="0" applyFont="1" applyFill="1" applyBorder="1" applyAlignment="1" applyProtection="1">
      <alignment horizontal="left"/>
    </xf>
    <xf numFmtId="0" fontId="29" fillId="3" borderId="8" xfId="0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4" borderId="1" xfId="1" applyFont="1" applyFill="1" applyBorder="1" applyAlignment="1" applyProtection="1">
      <alignment horizontal="left" wrapText="1"/>
      <protection locked="0"/>
    </xf>
    <xf numFmtId="3" fontId="1" fillId="3" borderId="14" xfId="1" applyNumberFormat="1" applyFont="1" applyFill="1" applyBorder="1" applyAlignment="1" applyProtection="1">
      <alignment horizontal="right" vertical="center"/>
      <protection locked="0"/>
    </xf>
    <xf numFmtId="3" fontId="1" fillId="3" borderId="33" xfId="1" applyNumberFormat="1" applyFont="1" applyFill="1" applyBorder="1" applyAlignment="1" applyProtection="1">
      <alignment horizontal="right" vertical="center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3" fontId="1" fillId="0" borderId="5" xfId="1" applyNumberFormat="1" applyFont="1" applyFill="1" applyBorder="1" applyAlignment="1" applyProtection="1">
      <alignment horizontal="right" vertical="center"/>
      <protection locked="0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2" fillId="6" borderId="61" xfId="1" applyFont="1" applyFill="1" applyBorder="1" applyAlignment="1">
      <alignment horizontal="center" vertical="center" wrapText="1"/>
    </xf>
    <xf numFmtId="0" fontId="2" fillId="6" borderId="36" xfId="1" applyFont="1" applyFill="1" applyBorder="1" applyAlignment="1">
      <alignment horizontal="center" vertical="center" wrapText="1"/>
    </xf>
    <xf numFmtId="0" fontId="55" fillId="0" borderId="5" xfId="0" applyFont="1" applyFill="1" applyBorder="1" applyAlignment="1" applyProtection="1">
      <alignment horizontal="right" vertical="center"/>
      <protection locked="0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33" xfId="1" applyNumberFormat="1" applyFont="1" applyFill="1" applyBorder="1" applyAlignment="1" applyProtection="1">
      <alignment horizontal="right" vertical="center"/>
      <protection locked="0"/>
    </xf>
    <xf numFmtId="3" fontId="3" fillId="6" borderId="29" xfId="1" applyNumberFormat="1" applyFont="1" applyFill="1" applyBorder="1" applyAlignment="1">
      <alignment horizontal="center"/>
    </xf>
    <xf numFmtId="3" fontId="3" fillId="6" borderId="30" xfId="1" applyNumberFormat="1" applyFont="1" applyFill="1" applyBorder="1" applyAlignment="1">
      <alignment horizontal="center"/>
    </xf>
    <xf numFmtId="3" fontId="3" fillId="6" borderId="67" xfId="1" applyNumberFormat="1" applyFont="1" applyFill="1" applyBorder="1" applyAlignment="1">
      <alignment horizontal="center"/>
    </xf>
    <xf numFmtId="0" fontId="3" fillId="6" borderId="55" xfId="1" applyFont="1" applyFill="1" applyBorder="1" applyAlignment="1">
      <alignment horizontal="left"/>
    </xf>
    <xf numFmtId="0" fontId="3" fillId="6" borderId="56" xfId="1" applyFont="1" applyFill="1" applyBorder="1" applyAlignment="1">
      <alignment horizontal="left"/>
    </xf>
    <xf numFmtId="3" fontId="1" fillId="4" borderId="8" xfId="1" applyNumberFormat="1" applyFont="1" applyFill="1" applyBorder="1" applyAlignment="1" applyProtection="1">
      <alignment horizontal="right" vertical="center"/>
      <protection locked="0"/>
    </xf>
    <xf numFmtId="3" fontId="1" fillId="4" borderId="5" xfId="1" applyNumberFormat="1" applyFont="1" applyFill="1" applyBorder="1" applyAlignment="1" applyProtection="1">
      <alignment horizontal="right" vertical="center"/>
      <protection locked="0"/>
    </xf>
    <xf numFmtId="3" fontId="1" fillId="3" borderId="20" xfId="1" applyNumberFormat="1" applyFont="1" applyFill="1" applyBorder="1" applyAlignment="1" applyProtection="1">
      <alignment horizontal="right" vertical="center"/>
    </xf>
    <xf numFmtId="3" fontId="1" fillId="3" borderId="50" xfId="1" applyNumberFormat="1" applyFont="1" applyFill="1" applyBorder="1" applyAlignment="1" applyProtection="1">
      <alignment horizontal="right" vertical="center"/>
    </xf>
    <xf numFmtId="3" fontId="3" fillId="6" borderId="18" xfId="1" applyNumberFormat="1" applyFont="1" applyFill="1" applyBorder="1" applyAlignment="1" applyProtection="1">
      <alignment horizontal="right" vertical="center"/>
    </xf>
    <xf numFmtId="3" fontId="3" fillId="6" borderId="1" xfId="1" applyNumberFormat="1" applyFont="1" applyFill="1" applyBorder="1" applyAlignment="1" applyProtection="1">
      <alignment horizontal="right" vertical="center"/>
    </xf>
    <xf numFmtId="3" fontId="3" fillId="6" borderId="36" xfId="1" applyNumberFormat="1" applyFont="1" applyFill="1" applyBorder="1" applyAlignment="1" applyProtection="1">
      <alignment horizontal="right" vertical="center"/>
    </xf>
    <xf numFmtId="3" fontId="3" fillId="6" borderId="13" xfId="1" applyNumberFormat="1" applyFont="1" applyFill="1" applyBorder="1" applyAlignment="1" applyProtection="1">
      <alignment horizontal="right" vertical="center"/>
    </xf>
    <xf numFmtId="3" fontId="3" fillId="6" borderId="22" xfId="1" applyNumberFormat="1" applyFont="1" applyFill="1" applyBorder="1" applyAlignment="1" applyProtection="1">
      <alignment horizontal="right" vertical="center"/>
    </xf>
    <xf numFmtId="3" fontId="3" fillId="6" borderId="61" xfId="1" applyNumberFormat="1" applyFont="1" applyFill="1" applyBorder="1" applyAlignment="1" applyProtection="1">
      <alignment horizontal="right" vertical="center"/>
    </xf>
    <xf numFmtId="0" fontId="1" fillId="4" borderId="4" xfId="1" applyFill="1" applyBorder="1" applyAlignment="1" applyProtection="1">
      <alignment horizontal="left" wrapText="1"/>
      <protection locked="0"/>
    </xf>
    <xf numFmtId="0" fontId="4" fillId="6" borderId="34" xfId="1" applyFont="1" applyFill="1" applyBorder="1" applyAlignment="1">
      <alignment horizontal="left" vertical="center"/>
    </xf>
    <xf numFmtId="0" fontId="4" fillId="6" borderId="35" xfId="1" applyFont="1" applyFill="1" applyBorder="1" applyAlignment="1">
      <alignment horizontal="left" vertical="center"/>
    </xf>
    <xf numFmtId="0" fontId="1" fillId="4" borderId="1" xfId="1" applyFill="1" applyBorder="1" applyAlignment="1" applyProtection="1">
      <alignment horizontal="center" wrapText="1"/>
      <protection locked="0"/>
    </xf>
    <xf numFmtId="0" fontId="1" fillId="4" borderId="1" xfId="1" applyFill="1" applyBorder="1" applyAlignment="1" applyProtection="1">
      <alignment horizontal="left" wrapText="1"/>
      <protection locked="0"/>
    </xf>
    <xf numFmtId="0" fontId="2" fillId="3" borderId="52" xfId="1" applyFont="1" applyFill="1" applyBorder="1" applyAlignment="1" applyProtection="1">
      <alignment horizontal="left" wrapText="1"/>
    </xf>
    <xf numFmtId="0" fontId="2" fillId="3" borderId="53" xfId="1" applyFont="1" applyFill="1" applyBorder="1" applyAlignment="1" applyProtection="1">
      <alignment horizontal="left" wrapText="1"/>
    </xf>
    <xf numFmtId="3" fontId="3" fillId="6" borderId="55" xfId="1" applyNumberFormat="1" applyFont="1" applyFill="1" applyBorder="1" applyAlignment="1">
      <alignment horizontal="center"/>
    </xf>
    <xf numFmtId="3" fontId="3" fillId="6" borderId="46" xfId="1" applyNumberFormat="1" applyFont="1" applyFill="1" applyBorder="1" applyAlignment="1">
      <alignment horizontal="center"/>
    </xf>
    <xf numFmtId="0" fontId="4" fillId="6" borderId="62" xfId="1" applyFont="1" applyFill="1" applyBorder="1" applyAlignment="1">
      <alignment horizontal="left" vertical="center"/>
    </xf>
    <xf numFmtId="0" fontId="1" fillId="4" borderId="52" xfId="1" applyFont="1" applyFill="1" applyBorder="1" applyAlignment="1" applyProtection="1">
      <alignment horizontal="left" wrapText="1"/>
      <protection locked="0"/>
    </xf>
    <xf numFmtId="0" fontId="1" fillId="4" borderId="4" xfId="1" applyFont="1" applyFill="1" applyBorder="1" applyAlignment="1" applyProtection="1">
      <alignment horizontal="left" wrapText="1"/>
      <protection locked="0"/>
    </xf>
    <xf numFmtId="0" fontId="3" fillId="6" borderId="46" xfId="1" applyFont="1" applyFill="1" applyBorder="1" applyAlignment="1">
      <alignment horizontal="left"/>
    </xf>
    <xf numFmtId="0" fontId="2" fillId="3" borderId="52" xfId="1" applyFont="1" applyFill="1" applyBorder="1" applyAlignment="1" applyProtection="1">
      <alignment horizontal="left" wrapText="1"/>
      <protection locked="0"/>
    </xf>
    <xf numFmtId="0" fontId="2" fillId="3" borderId="53" xfId="1" applyFont="1" applyFill="1" applyBorder="1" applyAlignment="1" applyProtection="1">
      <alignment horizontal="left" wrapText="1"/>
      <protection locked="0"/>
    </xf>
    <xf numFmtId="0" fontId="57" fillId="4" borderId="1" xfId="0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 applyAlignment="1" applyProtection="1">
      <alignment horizontal="left" vertical="top" wrapText="1"/>
      <protection locked="0"/>
    </xf>
    <xf numFmtId="0" fontId="53" fillId="4" borderId="1" xfId="0" applyFont="1" applyFill="1" applyBorder="1" applyAlignment="1" applyProtection="1">
      <alignment horizontal="left" vertical="top" wrapText="1"/>
      <protection locked="0"/>
    </xf>
    <xf numFmtId="0" fontId="23" fillId="5" borderId="57" xfId="2" applyFont="1" applyFill="1" applyBorder="1" applyAlignment="1">
      <alignment horizontal="center" vertical="center" wrapText="1"/>
    </xf>
    <xf numFmtId="0" fontId="23" fillId="5" borderId="58" xfId="2" applyFont="1" applyFill="1" applyBorder="1" applyAlignment="1">
      <alignment horizontal="center" vertical="center" wrapText="1"/>
    </xf>
    <xf numFmtId="0" fontId="4" fillId="6" borderId="22" xfId="1" applyFont="1" applyFill="1" applyBorder="1" applyAlignment="1">
      <alignment horizontal="left" vertical="center"/>
    </xf>
    <xf numFmtId="0" fontId="4" fillId="6" borderId="61" xfId="1" applyFont="1" applyFill="1" applyBorder="1" applyAlignment="1">
      <alignment horizontal="left" vertical="center"/>
    </xf>
    <xf numFmtId="0" fontId="3" fillId="4" borderId="1" xfId="1" applyFont="1" applyFill="1" applyBorder="1" applyAlignment="1" applyProtection="1">
      <alignment wrapText="1"/>
      <protection locked="0"/>
    </xf>
    <xf numFmtId="0" fontId="1" fillId="0" borderId="1" xfId="1" applyFill="1" applyBorder="1" applyAlignment="1" applyProtection="1">
      <alignment wrapText="1"/>
      <protection locked="0"/>
    </xf>
    <xf numFmtId="0" fontId="23" fillId="5" borderId="55" xfId="2" applyFont="1" applyFill="1" applyBorder="1" applyAlignment="1">
      <alignment horizontal="center" vertical="center"/>
    </xf>
    <xf numFmtId="0" fontId="23" fillId="5" borderId="59" xfId="2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protection locked="0"/>
    </xf>
    <xf numFmtId="0" fontId="4" fillId="6" borderId="23" xfId="1" applyFont="1" applyFill="1" applyBorder="1" applyAlignment="1">
      <alignment horizontal="left" vertical="center"/>
    </xf>
    <xf numFmtId="0" fontId="4" fillId="6" borderId="22" xfId="1" applyFont="1" applyFill="1" applyBorder="1" applyAlignment="1">
      <alignment horizontal="left" vertical="center" wrapText="1"/>
    </xf>
    <xf numFmtId="0" fontId="4" fillId="6" borderId="61" xfId="1" applyFont="1" applyFill="1" applyBorder="1" applyAlignment="1">
      <alignment horizontal="left" vertical="center" wrapText="1"/>
    </xf>
    <xf numFmtId="0" fontId="1" fillId="4" borderId="18" xfId="1" applyFill="1" applyBorder="1" applyAlignment="1" applyProtection="1">
      <alignment horizontal="left" wrapText="1"/>
      <protection locked="0"/>
    </xf>
    <xf numFmtId="0" fontId="1" fillId="4" borderId="8" xfId="1" applyFill="1" applyBorder="1" applyAlignment="1" applyProtection="1">
      <alignment horizontal="left" wrapText="1"/>
      <protection locked="0"/>
    </xf>
    <xf numFmtId="0" fontId="1" fillId="4" borderId="53" xfId="1" applyFont="1" applyFill="1" applyBorder="1" applyAlignment="1" applyProtection="1">
      <alignment horizontal="left" wrapText="1"/>
      <protection locked="0"/>
    </xf>
    <xf numFmtId="3" fontId="4" fillId="6" borderId="18" xfId="1" applyNumberFormat="1" applyFont="1" applyFill="1" applyBorder="1" applyAlignment="1">
      <alignment horizontal="left" vertical="center"/>
    </xf>
    <xf numFmtId="3" fontId="4" fillId="6" borderId="8" xfId="1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3" fontId="4" fillId="6" borderId="27" xfId="1" applyNumberFormat="1" applyFont="1" applyFill="1" applyBorder="1" applyAlignment="1">
      <alignment horizontal="left" vertical="center" wrapText="1"/>
    </xf>
    <xf numFmtId="3" fontId="4" fillId="6" borderId="20" xfId="1" applyNumberFormat="1" applyFont="1" applyFill="1" applyBorder="1" applyAlignment="1">
      <alignment horizontal="left" vertical="center" wrapText="1"/>
    </xf>
    <xf numFmtId="3" fontId="4" fillId="6" borderId="18" xfId="1" applyNumberFormat="1" applyFont="1" applyFill="1" applyBorder="1" applyAlignment="1">
      <alignment horizontal="left" vertical="center" wrapText="1"/>
    </xf>
    <xf numFmtId="3" fontId="4" fillId="6" borderId="8" xfId="1" applyNumberFormat="1" applyFont="1" applyFill="1" applyBorder="1" applyAlignment="1">
      <alignment horizontal="left" vertical="center" wrapText="1"/>
    </xf>
    <xf numFmtId="3" fontId="3" fillId="6" borderId="65" xfId="1" applyNumberFormat="1" applyFont="1" applyFill="1" applyBorder="1" applyAlignment="1">
      <alignment horizontal="center"/>
    </xf>
    <xf numFmtId="3" fontId="4" fillId="6" borderId="27" xfId="1" applyNumberFormat="1" applyFont="1" applyFill="1" applyBorder="1" applyAlignment="1" applyProtection="1">
      <alignment horizontal="right" vertical="center"/>
    </xf>
    <xf numFmtId="3" fontId="4" fillId="6" borderId="20" xfId="1" applyNumberFormat="1" applyFont="1" applyFill="1" applyBorder="1" applyAlignment="1" applyProtection="1">
      <alignment horizontal="right" vertical="center"/>
    </xf>
    <xf numFmtId="3" fontId="4" fillId="6" borderId="19" xfId="1" applyNumberFormat="1" applyFont="1" applyFill="1" applyBorder="1" applyAlignment="1" applyProtection="1">
      <alignment horizontal="right" vertical="center"/>
    </xf>
    <xf numFmtId="3" fontId="4" fillId="6" borderId="50" xfId="1" applyNumberFormat="1" applyFont="1" applyFill="1" applyBorder="1" applyAlignment="1" applyProtection="1">
      <alignment horizontal="right" vertical="center"/>
    </xf>
    <xf numFmtId="3" fontId="3" fillId="6" borderId="8" xfId="1" applyNumberFormat="1" applyFont="1" applyFill="1" applyBorder="1" applyAlignment="1" applyProtection="1">
      <alignment horizontal="right" vertical="center"/>
    </xf>
    <xf numFmtId="3" fontId="3" fillId="6" borderId="5" xfId="1" applyNumberFormat="1" applyFont="1" applyFill="1" applyBorder="1" applyAlignment="1" applyProtection="1">
      <alignment horizontal="right" vertical="center"/>
    </xf>
    <xf numFmtId="3" fontId="1" fillId="0" borderId="8" xfId="1" applyNumberFormat="1" applyFont="1" applyFill="1" applyBorder="1" applyAlignment="1" applyProtection="1">
      <alignment horizontal="center" vertical="center"/>
      <protection locked="0"/>
    </xf>
    <xf numFmtId="3" fontId="1" fillId="0" borderId="5" xfId="1" applyNumberFormat="1" applyFont="1" applyFill="1" applyBorder="1" applyAlignment="1" applyProtection="1">
      <alignment horizontal="center" vertical="center"/>
      <protection locked="0"/>
    </xf>
    <xf numFmtId="0" fontId="32" fillId="4" borderId="1" xfId="0" applyFont="1" applyFill="1" applyBorder="1" applyAlignment="1" applyProtection="1">
      <alignment horizontal="left" vertical="top" wrapText="1"/>
      <protection locked="0"/>
    </xf>
    <xf numFmtId="0" fontId="23" fillId="5" borderId="7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vertical="center"/>
    </xf>
    <xf numFmtId="0" fontId="3" fillId="4" borderId="25" xfId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7" xfId="1" applyFont="1" applyFill="1" applyBorder="1" applyAlignment="1">
      <alignment vertical="center"/>
    </xf>
    <xf numFmtId="0" fontId="28" fillId="5" borderId="73" xfId="1" applyFont="1" applyFill="1" applyBorder="1" applyAlignment="1">
      <alignment horizontal="center" vertical="center" wrapText="1"/>
    </xf>
    <xf numFmtId="0" fontId="17" fillId="4" borderId="72" xfId="0" applyFont="1" applyFill="1" applyBorder="1" applyAlignment="1" applyProtection="1">
      <alignment horizontal="left" vertical="top" wrapText="1"/>
      <protection locked="0"/>
    </xf>
    <xf numFmtId="3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9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3" fillId="6" borderId="40" xfId="1" applyNumberFormat="1" applyFont="1" applyFill="1" applyBorder="1" applyAlignment="1">
      <alignment horizontal="left" vertical="center"/>
    </xf>
    <xf numFmtId="3" fontId="3" fillId="6" borderId="38" xfId="1" applyNumberFormat="1" applyFont="1" applyFill="1" applyBorder="1" applyAlignment="1">
      <alignment horizontal="left" vertical="center"/>
    </xf>
    <xf numFmtId="3" fontId="3" fillId="6" borderId="37" xfId="1" applyNumberFormat="1" applyFont="1" applyFill="1" applyBorder="1" applyAlignment="1">
      <alignment horizontal="left" vertical="center"/>
    </xf>
    <xf numFmtId="3" fontId="15" fillId="3" borderId="39" xfId="1" applyNumberFormat="1" applyFont="1" applyFill="1" applyBorder="1" applyAlignment="1">
      <alignment horizontal="left" vertical="center"/>
    </xf>
    <xf numFmtId="3" fontId="15" fillId="3" borderId="3" xfId="1" applyNumberFormat="1" applyFont="1" applyFill="1" applyBorder="1" applyAlignment="1">
      <alignment horizontal="left" vertical="center"/>
    </xf>
    <xf numFmtId="3" fontId="15" fillId="3" borderId="1" xfId="1" applyNumberFormat="1" applyFont="1" applyFill="1" applyBorder="1" applyAlignment="1">
      <alignment horizontal="left" vertical="center"/>
    </xf>
    <xf numFmtId="3" fontId="15" fillId="3" borderId="17" xfId="1" applyNumberFormat="1" applyFont="1" applyFill="1" applyBorder="1" applyAlignment="1">
      <alignment horizontal="left" vertical="center"/>
    </xf>
    <xf numFmtId="3" fontId="8" fillId="2" borderId="22" xfId="1" applyNumberFormat="1" applyFont="1" applyFill="1" applyBorder="1" applyAlignment="1">
      <alignment horizontal="left" vertical="center" wrapText="1"/>
    </xf>
    <xf numFmtId="3" fontId="8" fillId="2" borderId="13" xfId="1" applyNumberFormat="1" applyFont="1" applyFill="1" applyBorder="1" applyAlignment="1">
      <alignment horizontal="left" vertical="center" wrapText="1"/>
    </xf>
    <xf numFmtId="3" fontId="15" fillId="3" borderId="48" xfId="1" applyNumberFormat="1" applyFont="1" applyFill="1" applyBorder="1" applyAlignment="1">
      <alignment horizontal="left" vertical="center" wrapText="1"/>
    </xf>
    <xf numFmtId="3" fontId="15" fillId="3" borderId="49" xfId="1" applyNumberFormat="1" applyFont="1" applyFill="1" applyBorder="1" applyAlignment="1">
      <alignment horizontal="left" vertical="center" wrapText="1"/>
    </xf>
    <xf numFmtId="3" fontId="15" fillId="3" borderId="51" xfId="1" applyNumberFormat="1" applyFont="1" applyFill="1" applyBorder="1" applyAlignment="1">
      <alignment horizontal="left" vertical="center" wrapText="1"/>
    </xf>
    <xf numFmtId="3" fontId="23" fillId="5" borderId="45" xfId="1" applyNumberFormat="1" applyFont="1" applyFill="1" applyBorder="1" applyAlignment="1">
      <alignment horizontal="center" vertical="center" wrapText="1"/>
    </xf>
    <xf numFmtId="3" fontId="23" fillId="5" borderId="46" xfId="1" applyNumberFormat="1" applyFont="1" applyFill="1" applyBorder="1" applyAlignment="1">
      <alignment horizontal="center" vertical="center" wrapText="1"/>
    </xf>
    <xf numFmtId="3" fontId="23" fillId="5" borderId="47" xfId="1" applyNumberFormat="1" applyFont="1" applyFill="1" applyBorder="1" applyAlignment="1">
      <alignment horizontal="center" vertical="center" wrapText="1"/>
    </xf>
    <xf numFmtId="3" fontId="8" fillId="2" borderId="34" xfId="1" applyNumberFormat="1" applyFont="1" applyFill="1" applyBorder="1" applyAlignment="1">
      <alignment horizontal="left" vertical="center" wrapText="1"/>
    </xf>
    <xf numFmtId="3" fontId="8" fillId="2" borderId="35" xfId="1" applyNumberFormat="1" applyFont="1" applyFill="1" applyBorder="1" applyAlignment="1">
      <alignment horizontal="left" vertical="center" wrapText="1"/>
    </xf>
    <xf numFmtId="3" fontId="8" fillId="2" borderId="36" xfId="1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49" xfId="0" applyNumberFormat="1" applyFont="1" applyFill="1" applyBorder="1" applyAlignment="1">
      <alignment horizontal="left" vertical="center" wrapText="1"/>
    </xf>
    <xf numFmtId="3" fontId="25" fillId="0" borderId="50" xfId="0" applyNumberFormat="1" applyFont="1" applyFill="1" applyBorder="1" applyAlignment="1">
      <alignment horizontal="left" vertical="center" wrapText="1"/>
    </xf>
    <xf numFmtId="3" fontId="25" fillId="6" borderId="4" xfId="0" applyNumberFormat="1" applyFont="1" applyFill="1" applyBorder="1" applyAlignment="1">
      <alignment horizontal="center" vertical="center" wrapText="1"/>
    </xf>
    <xf numFmtId="3" fontId="25" fillId="6" borderId="5" xfId="0" applyNumberFormat="1" applyFont="1" applyFill="1" applyBorder="1" applyAlignment="1">
      <alignment horizontal="center" vertical="center" wrapText="1"/>
    </xf>
    <xf numFmtId="3" fontId="25" fillId="0" borderId="8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4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5" fillId="3" borderId="52" xfId="1" applyNumberFormat="1" applyFont="1" applyFill="1" applyBorder="1" applyAlignment="1">
      <alignment horizontal="left" vertical="center" wrapText="1"/>
    </xf>
    <xf numFmtId="3" fontId="15" fillId="3" borderId="4" xfId="1" applyNumberFormat="1" applyFont="1" applyFill="1" applyBorder="1" applyAlignment="1">
      <alignment horizontal="left" vertical="center" wrapText="1"/>
    </xf>
    <xf numFmtId="3" fontId="15" fillId="3" borderId="53" xfId="1" applyNumberFormat="1" applyFont="1" applyFill="1" applyBorder="1" applyAlignment="1">
      <alignment horizontal="left" vertical="center" wrapText="1"/>
    </xf>
    <xf numFmtId="3" fontId="3" fillId="6" borderId="32" xfId="1" applyNumberFormat="1" applyFont="1" applyFill="1" applyBorder="1" applyAlignment="1">
      <alignment horizontal="left" vertical="center" wrapText="1"/>
    </xf>
    <xf numFmtId="3" fontId="3" fillId="6" borderId="9" xfId="1" applyNumberFormat="1" applyFont="1" applyFill="1" applyBorder="1" applyAlignment="1">
      <alignment horizontal="left" vertical="center" wrapText="1"/>
    </xf>
    <xf numFmtId="3" fontId="3" fillId="6" borderId="33" xfId="1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14" fontId="10" fillId="4" borderId="1" xfId="0" applyNumberFormat="1" applyFont="1" applyFill="1" applyBorder="1" applyAlignment="1" applyProtection="1">
      <alignment horizontal="left" vertical="top" wrapText="1"/>
      <protection locked="0"/>
    </xf>
    <xf numFmtId="3" fontId="25" fillId="6" borderId="1" xfId="0" applyNumberFormat="1" applyFont="1" applyFill="1" applyBorder="1" applyAlignment="1">
      <alignment horizontal="left" vertical="center" wrapText="1"/>
    </xf>
    <xf numFmtId="3" fontId="25" fillId="6" borderId="8" xfId="0" applyNumberFormat="1" applyFont="1" applyFill="1" applyBorder="1" applyAlignment="1">
      <alignment horizontal="left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3" fontId="25" fillId="6" borderId="5" xfId="0" applyNumberFormat="1" applyFont="1" applyFill="1" applyBorder="1" applyAlignment="1">
      <alignment horizontal="left" vertical="center" wrapText="1"/>
    </xf>
    <xf numFmtId="3" fontId="25" fillId="6" borderId="19" xfId="0" applyNumberFormat="1" applyFont="1" applyFill="1" applyBorder="1" applyAlignment="1">
      <alignment horizontal="left" vertical="center" wrapText="1"/>
    </xf>
    <xf numFmtId="3" fontId="25" fillId="6" borderId="20" xfId="0" applyNumberFormat="1" applyFont="1" applyFill="1" applyBorder="1" applyAlignment="1">
      <alignment horizontal="left" vertical="center" wrapText="1"/>
    </xf>
    <xf numFmtId="3" fontId="25" fillId="6" borderId="1" xfId="0" applyNumberFormat="1" applyFont="1" applyFill="1" applyBorder="1" applyAlignment="1">
      <alignment horizontal="center" vertical="center" wrapText="1"/>
    </xf>
    <xf numFmtId="3" fontId="15" fillId="3" borderId="27" xfId="1" applyNumberFormat="1" applyFont="1" applyFill="1" applyBorder="1" applyAlignment="1">
      <alignment horizontal="left" vertical="center"/>
    </xf>
    <xf numFmtId="3" fontId="15" fillId="3" borderId="19" xfId="1" applyNumberFormat="1" applyFont="1" applyFill="1" applyBorder="1" applyAlignment="1">
      <alignment horizontal="left" vertical="center"/>
    </xf>
    <xf numFmtId="3" fontId="15" fillId="3" borderId="21" xfId="1" applyNumberFormat="1" applyFont="1" applyFill="1" applyBorder="1" applyAlignment="1">
      <alignment horizontal="left" vertical="center"/>
    </xf>
    <xf numFmtId="3" fontId="3" fillId="6" borderId="32" xfId="1" applyNumberFormat="1" applyFont="1" applyFill="1" applyBorder="1" applyAlignment="1">
      <alignment horizontal="left" vertical="center"/>
    </xf>
    <xf numFmtId="3" fontId="3" fillId="6" borderId="9" xfId="1" applyNumberFormat="1" applyFont="1" applyFill="1" applyBorder="1" applyAlignment="1">
      <alignment horizontal="left" vertical="center"/>
    </xf>
    <xf numFmtId="3" fontId="3" fillId="6" borderId="33" xfId="1" applyNumberFormat="1" applyFont="1" applyFill="1" applyBorder="1" applyAlignment="1">
      <alignment horizontal="left" vertical="center"/>
    </xf>
  </cellXfs>
  <cellStyles count="6">
    <cellStyle name="Hyperlinkki" xfId="5" builtinId="8"/>
    <cellStyle name="Normaali" xfId="0" builtinId="0"/>
    <cellStyle name="Normaali 2" xfId="1"/>
    <cellStyle name="Normaali 3" xfId="2"/>
    <cellStyle name="Prosentti" xfId="3" builtinId="5"/>
    <cellStyle name="Valuutta" xfId="4" builtinId="4"/>
  </cellStyles>
  <dxfs count="0"/>
  <tableStyles count="0" defaultTableStyle="TableStyleMedium9" defaultPivotStyle="PivotStyleLight16"/>
  <colors>
    <mruColors>
      <color rgb="FFE5FCFF"/>
      <color rgb="FFEFFDFF"/>
      <color rgb="FF027889"/>
      <color rgb="FFCCFFFF"/>
      <color rgb="FF69EDFF"/>
      <color rgb="FF7DF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0</xdr:rowOff>
    </xdr:from>
    <xdr:to>
      <xdr:col>0</xdr:col>
      <xdr:colOff>1651000</xdr:colOff>
      <xdr:row>5</xdr:row>
      <xdr:rowOff>188595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"/>
          <a:ext cx="1543050" cy="92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21</xdr:row>
      <xdr:rowOff>142875</xdr:rowOff>
    </xdr:from>
    <xdr:to>
      <xdr:col>0</xdr:col>
      <xdr:colOff>3034926</xdr:colOff>
      <xdr:row>27</xdr:row>
      <xdr:rowOff>18930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4705350"/>
          <a:ext cx="2990476" cy="9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171450</xdr:rowOff>
    </xdr:from>
    <xdr:to>
      <xdr:col>0</xdr:col>
      <xdr:colOff>5539687</xdr:colOff>
      <xdr:row>179</xdr:row>
      <xdr:rowOff>28186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908625"/>
          <a:ext cx="5539687" cy="31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57150</xdr:rowOff>
    </xdr:from>
    <xdr:to>
      <xdr:col>0</xdr:col>
      <xdr:colOff>1619250</xdr:colOff>
      <xdr:row>5</xdr:row>
      <xdr:rowOff>4445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3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3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3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</xdr:colOff>
      <xdr:row>1</xdr:row>
      <xdr:rowOff>9525</xdr:rowOff>
    </xdr:from>
    <xdr:to>
      <xdr:col>1</xdr:col>
      <xdr:colOff>1623060</xdr:colOff>
      <xdr:row>5</xdr:row>
      <xdr:rowOff>17145</xdr:rowOff>
    </xdr:to>
    <xdr:pic>
      <xdr:nvPicPr>
        <xdr:cNvPr id="11649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" y="23812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208"/>
  <sheetViews>
    <sheetView showGridLines="0" view="pageLayout" zoomScaleNormal="100" workbookViewId="0">
      <selection activeCell="C5" sqref="C5"/>
    </sheetView>
  </sheetViews>
  <sheetFormatPr defaultColWidth="9.140625" defaultRowHeight="14.25" x14ac:dyDescent="0.2"/>
  <cols>
    <col min="1" max="1" width="114.5703125" style="247" customWidth="1"/>
    <col min="2" max="16384" width="9.140625" style="247"/>
  </cols>
  <sheetData>
    <row r="1" spans="1:1" ht="26.25" x14ac:dyDescent="0.4">
      <c r="A1" s="299" t="s">
        <v>320</v>
      </c>
    </row>
    <row r="2" spans="1:1" ht="15" x14ac:dyDescent="0.2">
      <c r="A2" s="293">
        <v>43193</v>
      </c>
    </row>
    <row r="6" spans="1:1" ht="26.25" x14ac:dyDescent="0.4">
      <c r="A6" s="299" t="s">
        <v>190</v>
      </c>
    </row>
    <row r="8" spans="1:1" ht="18" x14ac:dyDescent="0.25">
      <c r="A8" s="270" t="s">
        <v>191</v>
      </c>
    </row>
    <row r="9" spans="1:1" x14ac:dyDescent="0.2">
      <c r="A9" s="248" t="s">
        <v>192</v>
      </c>
    </row>
    <row r="10" spans="1:1" x14ac:dyDescent="0.2">
      <c r="A10" s="248" t="s">
        <v>195</v>
      </c>
    </row>
    <row r="11" spans="1:1" x14ac:dyDescent="0.2">
      <c r="A11" s="248" t="s">
        <v>193</v>
      </c>
    </row>
    <row r="12" spans="1:1" x14ac:dyDescent="0.2">
      <c r="A12" s="248" t="s">
        <v>194</v>
      </c>
    </row>
    <row r="13" spans="1:1" x14ac:dyDescent="0.2">
      <c r="A13" s="248" t="s">
        <v>196</v>
      </c>
    </row>
    <row r="14" spans="1:1" x14ac:dyDescent="0.2">
      <c r="A14" s="248" t="s">
        <v>269</v>
      </c>
    </row>
    <row r="15" spans="1:1" x14ac:dyDescent="0.2">
      <c r="A15" s="248" t="s">
        <v>128</v>
      </c>
    </row>
    <row r="17" spans="1:1" ht="18" x14ac:dyDescent="0.25">
      <c r="A17" s="249" t="s">
        <v>161</v>
      </c>
    </row>
    <row r="18" spans="1:1" x14ac:dyDescent="0.2">
      <c r="A18" s="247" t="s">
        <v>263</v>
      </c>
    </row>
    <row r="19" spans="1:1" ht="15" x14ac:dyDescent="0.25">
      <c r="A19" s="247" t="s">
        <v>197</v>
      </c>
    </row>
    <row r="20" spans="1:1" ht="15" x14ac:dyDescent="0.25">
      <c r="A20" s="247" t="s">
        <v>199</v>
      </c>
    </row>
    <row r="21" spans="1:1" x14ac:dyDescent="0.2">
      <c r="A21" s="247" t="s">
        <v>198</v>
      </c>
    </row>
    <row r="29" spans="1:1" x14ac:dyDescent="0.2">
      <c r="A29" s="248" t="s">
        <v>241</v>
      </c>
    </row>
    <row r="30" spans="1:1" x14ac:dyDescent="0.2">
      <c r="A30" s="248" t="s">
        <v>242</v>
      </c>
    </row>
    <row r="31" spans="1:1" s="248" customFormat="1" ht="15" x14ac:dyDescent="0.25">
      <c r="A31" s="252" t="s">
        <v>311</v>
      </c>
    </row>
    <row r="33" spans="1:1" ht="18" x14ac:dyDescent="0.25">
      <c r="A33" s="250" t="s">
        <v>244</v>
      </c>
    </row>
    <row r="35" spans="1:1" ht="15" x14ac:dyDescent="0.25">
      <c r="A35" s="251" t="s">
        <v>285</v>
      </c>
    </row>
    <row r="36" spans="1:1" x14ac:dyDescent="0.2">
      <c r="A36" s="247" t="s">
        <v>249</v>
      </c>
    </row>
    <row r="37" spans="1:1" ht="15" x14ac:dyDescent="0.25">
      <c r="A37" s="251" t="s">
        <v>202</v>
      </c>
    </row>
    <row r="38" spans="1:1" ht="15" x14ac:dyDescent="0.25">
      <c r="A38" s="251"/>
    </row>
    <row r="39" spans="1:1" ht="15" x14ac:dyDescent="0.25">
      <c r="A39" s="251" t="s">
        <v>243</v>
      </c>
    </row>
    <row r="40" spans="1:1" x14ac:dyDescent="0.2">
      <c r="A40" s="252" t="s">
        <v>204</v>
      </c>
    </row>
    <row r="41" spans="1:1" x14ac:dyDescent="0.2">
      <c r="A41" s="252" t="s">
        <v>205</v>
      </c>
    </row>
    <row r="42" spans="1:1" x14ac:dyDescent="0.2">
      <c r="A42" s="252" t="s">
        <v>206</v>
      </c>
    </row>
    <row r="43" spans="1:1" x14ac:dyDescent="0.2">
      <c r="A43" s="252" t="s">
        <v>207</v>
      </c>
    </row>
    <row r="44" spans="1:1" x14ac:dyDescent="0.2">
      <c r="A44" s="252" t="s">
        <v>208</v>
      </c>
    </row>
    <row r="45" spans="1:1" x14ac:dyDescent="0.2">
      <c r="A45" s="252" t="s">
        <v>266</v>
      </c>
    </row>
    <row r="46" spans="1:1" x14ac:dyDescent="0.2">
      <c r="A46" s="252" t="s">
        <v>267</v>
      </c>
    </row>
    <row r="47" spans="1:1" x14ac:dyDescent="0.2">
      <c r="A47" s="252"/>
    </row>
    <row r="48" spans="1:1" x14ac:dyDescent="0.2">
      <c r="A48" s="252" t="s">
        <v>310</v>
      </c>
    </row>
    <row r="50" spans="1:1" ht="15" x14ac:dyDescent="0.25">
      <c r="A50" s="247" t="s">
        <v>260</v>
      </c>
    </row>
    <row r="51" spans="1:1" x14ac:dyDescent="0.2">
      <c r="A51" s="248" t="s">
        <v>259</v>
      </c>
    </row>
    <row r="52" spans="1:1" x14ac:dyDescent="0.2">
      <c r="A52" s="247" t="s">
        <v>264</v>
      </c>
    </row>
    <row r="53" spans="1:1" x14ac:dyDescent="0.2">
      <c r="A53" s="247" t="s">
        <v>209</v>
      </c>
    </row>
    <row r="54" spans="1:1" x14ac:dyDescent="0.2">
      <c r="A54" s="247" t="s">
        <v>321</v>
      </c>
    </row>
    <row r="55" spans="1:1" x14ac:dyDescent="0.2">
      <c r="A55" s="298" t="s">
        <v>322</v>
      </c>
    </row>
    <row r="57" spans="1:1" x14ac:dyDescent="0.2">
      <c r="A57" s="248" t="s">
        <v>292</v>
      </c>
    </row>
    <row r="58" spans="1:1" x14ac:dyDescent="0.2">
      <c r="A58" s="248" t="s">
        <v>293</v>
      </c>
    </row>
    <row r="59" spans="1:1" x14ac:dyDescent="0.2">
      <c r="A59" s="248" t="s">
        <v>294</v>
      </c>
    </row>
    <row r="61" spans="1:1" ht="15" x14ac:dyDescent="0.25">
      <c r="A61" s="253" t="s">
        <v>203</v>
      </c>
    </row>
    <row r="62" spans="1:1" ht="15" x14ac:dyDescent="0.25">
      <c r="A62" s="253"/>
    </row>
    <row r="63" spans="1:1" x14ac:dyDescent="0.2">
      <c r="A63" s="266" t="s">
        <v>295</v>
      </c>
    </row>
    <row r="64" spans="1:1" x14ac:dyDescent="0.2">
      <c r="A64" s="254" t="s">
        <v>200</v>
      </c>
    </row>
    <row r="65" spans="1:1" x14ac:dyDescent="0.2">
      <c r="A65" s="254" t="s">
        <v>280</v>
      </c>
    </row>
    <row r="66" spans="1:1" x14ac:dyDescent="0.2">
      <c r="A66" s="254" t="s">
        <v>201</v>
      </c>
    </row>
    <row r="68" spans="1:1" ht="15" x14ac:dyDescent="0.25">
      <c r="A68" s="251" t="s">
        <v>279</v>
      </c>
    </row>
    <row r="69" spans="1:1" x14ac:dyDescent="0.2">
      <c r="A69" s="247" t="s">
        <v>270</v>
      </c>
    </row>
    <row r="70" spans="1:1" s="248" customFormat="1" x14ac:dyDescent="0.2">
      <c r="A70" s="248" t="s">
        <v>312</v>
      </c>
    </row>
    <row r="72" spans="1:1" ht="15" x14ac:dyDescent="0.25">
      <c r="A72" s="256" t="s">
        <v>247</v>
      </c>
    </row>
    <row r="73" spans="1:1" ht="15" x14ac:dyDescent="0.25">
      <c r="A73" s="252" t="s">
        <v>262</v>
      </c>
    </row>
    <row r="74" spans="1:1" x14ac:dyDescent="0.2">
      <c r="A74" s="257" t="s">
        <v>248</v>
      </c>
    </row>
    <row r="75" spans="1:1" s="248" customFormat="1" x14ac:dyDescent="0.2">
      <c r="A75" s="248" t="s">
        <v>313</v>
      </c>
    </row>
    <row r="77" spans="1:1" ht="18" x14ac:dyDescent="0.25">
      <c r="A77" s="250" t="s">
        <v>309</v>
      </c>
    </row>
    <row r="79" spans="1:1" ht="15" x14ac:dyDescent="0.25">
      <c r="A79" s="248" t="s">
        <v>296</v>
      </c>
    </row>
    <row r="80" spans="1:1" ht="15" x14ac:dyDescent="0.25">
      <c r="A80" s="248" t="s">
        <v>297</v>
      </c>
    </row>
    <row r="81" spans="1:1" x14ac:dyDescent="0.2">
      <c r="A81" s="248" t="s">
        <v>246</v>
      </c>
    </row>
    <row r="82" spans="1:1" x14ac:dyDescent="0.2">
      <c r="A82" s="248"/>
    </row>
    <row r="83" spans="1:1" s="248" customFormat="1" ht="15" x14ac:dyDescent="0.25">
      <c r="A83" s="256" t="s">
        <v>305</v>
      </c>
    </row>
    <row r="84" spans="1:1" s="248" customFormat="1" ht="15" x14ac:dyDescent="0.25">
      <c r="A84" s="256" t="s">
        <v>314</v>
      </c>
    </row>
    <row r="86" spans="1:1" ht="15" x14ac:dyDescent="0.25">
      <c r="A86" s="251" t="s">
        <v>286</v>
      </c>
    </row>
    <row r="87" spans="1:1" ht="15" x14ac:dyDescent="0.25">
      <c r="A87" s="251" t="s">
        <v>287</v>
      </c>
    </row>
    <row r="88" spans="1:1" ht="15" x14ac:dyDescent="0.25">
      <c r="A88" s="251" t="s">
        <v>288</v>
      </c>
    </row>
    <row r="89" spans="1:1" ht="15" x14ac:dyDescent="0.25">
      <c r="A89" s="251" t="s">
        <v>289</v>
      </c>
    </row>
    <row r="90" spans="1:1" s="248" customFormat="1" x14ac:dyDescent="0.2"/>
    <row r="91" spans="1:1" ht="15" x14ac:dyDescent="0.25">
      <c r="A91" s="251" t="s">
        <v>210</v>
      </c>
    </row>
    <row r="92" spans="1:1" ht="15" x14ac:dyDescent="0.25">
      <c r="A92" s="251" t="s">
        <v>245</v>
      </c>
    </row>
    <row r="93" spans="1:1" x14ac:dyDescent="0.2">
      <c r="A93" s="247" t="s">
        <v>326</v>
      </c>
    </row>
    <row r="94" spans="1:1" x14ac:dyDescent="0.2">
      <c r="A94" s="247" t="s">
        <v>325</v>
      </c>
    </row>
    <row r="95" spans="1:1" x14ac:dyDescent="0.2">
      <c r="A95" s="248" t="s">
        <v>271</v>
      </c>
    </row>
    <row r="96" spans="1:1" x14ac:dyDescent="0.2">
      <c r="A96" s="248" t="s">
        <v>265</v>
      </c>
    </row>
    <row r="98" spans="1:1" ht="15" x14ac:dyDescent="0.25">
      <c r="A98" s="258" t="s">
        <v>211</v>
      </c>
    </row>
    <row r="99" spans="1:1" x14ac:dyDescent="0.2">
      <c r="A99" s="259" t="s">
        <v>212</v>
      </c>
    </row>
    <row r="100" spans="1:1" x14ac:dyDescent="0.2">
      <c r="A100" s="259" t="s">
        <v>232</v>
      </c>
    </row>
    <row r="101" spans="1:1" ht="15" x14ac:dyDescent="0.25">
      <c r="A101" s="260" t="s">
        <v>213</v>
      </c>
    </row>
    <row r="102" spans="1:1" x14ac:dyDescent="0.2">
      <c r="A102" s="261" t="s">
        <v>214</v>
      </c>
    </row>
    <row r="103" spans="1:1" x14ac:dyDescent="0.2">
      <c r="A103" s="252" t="s">
        <v>215</v>
      </c>
    </row>
    <row r="104" spans="1:1" x14ac:dyDescent="0.2">
      <c r="A104" s="261" t="s">
        <v>216</v>
      </c>
    </row>
    <row r="105" spans="1:1" x14ac:dyDescent="0.2">
      <c r="A105" s="261" t="s">
        <v>217</v>
      </c>
    </row>
    <row r="106" spans="1:1" ht="12" customHeight="1" x14ac:dyDescent="0.25">
      <c r="A106" s="262"/>
    </row>
    <row r="107" spans="1:1" ht="15" x14ac:dyDescent="0.25">
      <c r="A107" s="291" t="s">
        <v>268</v>
      </c>
    </row>
    <row r="108" spans="1:1" x14ac:dyDescent="0.2">
      <c r="A108" s="252" t="s">
        <v>218</v>
      </c>
    </row>
    <row r="109" spans="1:1" x14ac:dyDescent="0.2">
      <c r="A109" s="261" t="s">
        <v>219</v>
      </c>
    </row>
    <row r="110" spans="1:1" x14ac:dyDescent="0.2">
      <c r="A110" s="261" t="s">
        <v>220</v>
      </c>
    </row>
    <row r="111" spans="1:1" x14ac:dyDescent="0.2">
      <c r="A111" s="261" t="s">
        <v>221</v>
      </c>
    </row>
    <row r="112" spans="1:1" x14ac:dyDescent="0.2">
      <c r="A112" s="261" t="s">
        <v>222</v>
      </c>
    </row>
    <row r="113" spans="1:1" ht="15" x14ac:dyDescent="0.25">
      <c r="A113" s="263" t="s">
        <v>223</v>
      </c>
    </row>
    <row r="114" spans="1:1" x14ac:dyDescent="0.2">
      <c r="A114" s="261" t="s">
        <v>214</v>
      </c>
    </row>
    <row r="115" spans="1:1" x14ac:dyDescent="0.2">
      <c r="A115" s="261" t="s">
        <v>224</v>
      </c>
    </row>
    <row r="116" spans="1:1" x14ac:dyDescent="0.2">
      <c r="A116" s="261" t="s">
        <v>225</v>
      </c>
    </row>
    <row r="117" spans="1:1" x14ac:dyDescent="0.2">
      <c r="A117" s="261" t="s">
        <v>226</v>
      </c>
    </row>
    <row r="118" spans="1:1" x14ac:dyDescent="0.2">
      <c r="A118" s="261"/>
    </row>
    <row r="119" spans="1:1" ht="15" x14ac:dyDescent="0.25">
      <c r="A119" s="263" t="s">
        <v>227</v>
      </c>
    </row>
    <row r="120" spans="1:1" x14ac:dyDescent="0.2">
      <c r="A120" s="261" t="s">
        <v>228</v>
      </c>
    </row>
    <row r="121" spans="1:1" x14ac:dyDescent="0.2">
      <c r="A121" s="261" t="s">
        <v>229</v>
      </c>
    </row>
    <row r="122" spans="1:1" x14ac:dyDescent="0.2">
      <c r="A122" s="261" t="s">
        <v>230</v>
      </c>
    </row>
    <row r="123" spans="1:1" x14ac:dyDescent="0.2">
      <c r="A123" s="261" t="s">
        <v>231</v>
      </c>
    </row>
    <row r="124" spans="1:1" x14ac:dyDescent="0.2">
      <c r="A124" s="261" t="s">
        <v>232</v>
      </c>
    </row>
    <row r="125" spans="1:1" ht="15" x14ac:dyDescent="0.25">
      <c r="A125" s="263" t="s">
        <v>223</v>
      </c>
    </row>
    <row r="126" spans="1:1" x14ac:dyDescent="0.2">
      <c r="A126" s="261" t="s">
        <v>233</v>
      </c>
    </row>
    <row r="127" spans="1:1" x14ac:dyDescent="0.2">
      <c r="A127" s="261" t="s">
        <v>215</v>
      </c>
    </row>
    <row r="128" spans="1:1" x14ac:dyDescent="0.2">
      <c r="A128" s="261" t="s">
        <v>216</v>
      </c>
    </row>
    <row r="129" spans="1:1" x14ac:dyDescent="0.2">
      <c r="A129" s="261" t="s">
        <v>234</v>
      </c>
    </row>
    <row r="130" spans="1:1" x14ac:dyDescent="0.2">
      <c r="A130" s="261"/>
    </row>
    <row r="131" spans="1:1" ht="15" x14ac:dyDescent="0.25">
      <c r="A131" s="291" t="s">
        <v>315</v>
      </c>
    </row>
    <row r="132" spans="1:1" x14ac:dyDescent="0.2">
      <c r="A132" s="261" t="s">
        <v>235</v>
      </c>
    </row>
    <row r="133" spans="1:1" x14ac:dyDescent="0.2">
      <c r="A133" s="261" t="s">
        <v>236</v>
      </c>
    </row>
    <row r="134" spans="1:1" x14ac:dyDescent="0.2">
      <c r="A134" s="261" t="s">
        <v>237</v>
      </c>
    </row>
    <row r="135" spans="1:1" x14ac:dyDescent="0.2">
      <c r="A135" s="261" t="s">
        <v>238</v>
      </c>
    </row>
    <row r="136" spans="1:1" x14ac:dyDescent="0.2">
      <c r="A136" s="261" t="s">
        <v>232</v>
      </c>
    </row>
    <row r="137" spans="1:1" ht="15" x14ac:dyDescent="0.25">
      <c r="A137" s="263" t="s">
        <v>223</v>
      </c>
    </row>
    <row r="138" spans="1:1" x14ac:dyDescent="0.2">
      <c r="A138" s="261" t="s">
        <v>239</v>
      </c>
    </row>
    <row r="139" spans="1:1" x14ac:dyDescent="0.2">
      <c r="A139" s="261" t="s">
        <v>215</v>
      </c>
    </row>
    <row r="140" spans="1:1" x14ac:dyDescent="0.2">
      <c r="A140" s="261" t="s">
        <v>216</v>
      </c>
    </row>
    <row r="141" spans="1:1" x14ac:dyDescent="0.2">
      <c r="A141" s="261" t="s">
        <v>240</v>
      </c>
    </row>
    <row r="144" spans="1:1" ht="18" x14ac:dyDescent="0.25">
      <c r="A144" s="264" t="s">
        <v>128</v>
      </c>
    </row>
    <row r="145" spans="1:1" ht="15" customHeight="1" x14ac:dyDescent="0.25">
      <c r="A145" s="264"/>
    </row>
    <row r="146" spans="1:1" x14ac:dyDescent="0.2">
      <c r="A146" s="266" t="s">
        <v>298</v>
      </c>
    </row>
    <row r="147" spans="1:1" x14ac:dyDescent="0.2">
      <c r="A147" s="254" t="s">
        <v>202</v>
      </c>
    </row>
    <row r="148" spans="1:1" x14ac:dyDescent="0.2">
      <c r="A148" s="254" t="s">
        <v>258</v>
      </c>
    </row>
    <row r="149" spans="1:1" ht="15" x14ac:dyDescent="0.25">
      <c r="A149" s="254" t="s">
        <v>256</v>
      </c>
    </row>
    <row r="150" spans="1:1" ht="15" x14ac:dyDescent="0.25">
      <c r="A150" s="254" t="s">
        <v>257</v>
      </c>
    </row>
    <row r="151" spans="1:1" ht="15" x14ac:dyDescent="0.25">
      <c r="A151" s="253" t="s">
        <v>306</v>
      </c>
    </row>
    <row r="152" spans="1:1" ht="15" x14ac:dyDescent="0.25">
      <c r="A152" s="254" t="s">
        <v>307</v>
      </c>
    </row>
    <row r="153" spans="1:1" s="248" customFormat="1" x14ac:dyDescent="0.2">
      <c r="A153" s="266" t="s">
        <v>318</v>
      </c>
    </row>
    <row r="154" spans="1:1" s="248" customFormat="1" x14ac:dyDescent="0.2">
      <c r="A154" s="266" t="s">
        <v>317</v>
      </c>
    </row>
    <row r="155" spans="1:1" s="248" customFormat="1" x14ac:dyDescent="0.2">
      <c r="A155" s="266" t="s">
        <v>299</v>
      </c>
    </row>
    <row r="156" spans="1:1" s="248" customFormat="1" ht="15" x14ac:dyDescent="0.25">
      <c r="A156" s="292" t="s">
        <v>316</v>
      </c>
    </row>
    <row r="157" spans="1:1" s="266" customFormat="1" x14ac:dyDescent="0.2">
      <c r="A157" s="266" t="s">
        <v>308</v>
      </c>
    </row>
    <row r="158" spans="1:1" x14ac:dyDescent="0.2">
      <c r="A158" s="254"/>
    </row>
    <row r="159" spans="1:1" ht="18" x14ac:dyDescent="0.25">
      <c r="A159" s="264" t="s">
        <v>323</v>
      </c>
    </row>
    <row r="160" spans="1:1" ht="18" x14ac:dyDescent="0.25">
      <c r="A160" s="264" t="s">
        <v>324</v>
      </c>
    </row>
    <row r="161" spans="1:1" ht="18" x14ac:dyDescent="0.25">
      <c r="A161" s="265" t="s">
        <v>250</v>
      </c>
    </row>
    <row r="180" spans="1:1" ht="15" x14ac:dyDescent="0.25">
      <c r="A180" s="256" t="s">
        <v>261</v>
      </c>
    </row>
    <row r="181" spans="1:1" x14ac:dyDescent="0.2">
      <c r="A181" s="248" t="s">
        <v>272</v>
      </c>
    </row>
    <row r="182" spans="1:1" x14ac:dyDescent="0.2">
      <c r="A182" s="248" t="s">
        <v>274</v>
      </c>
    </row>
    <row r="183" spans="1:1" x14ac:dyDescent="0.2">
      <c r="A183" s="266" t="s">
        <v>273</v>
      </c>
    </row>
    <row r="184" spans="1:1" ht="15" x14ac:dyDescent="0.25">
      <c r="A184" s="267" t="s">
        <v>251</v>
      </c>
    </row>
    <row r="185" spans="1:1" ht="15" x14ac:dyDescent="0.25">
      <c r="A185" s="267"/>
    </row>
    <row r="186" spans="1:1" ht="15" x14ac:dyDescent="0.25">
      <c r="A186" s="256" t="s">
        <v>252</v>
      </c>
    </row>
    <row r="187" spans="1:1" x14ac:dyDescent="0.2">
      <c r="A187" s="248" t="s">
        <v>275</v>
      </c>
    </row>
    <row r="188" spans="1:1" ht="15" x14ac:dyDescent="0.25">
      <c r="A188" s="268" t="s">
        <v>254</v>
      </c>
    </row>
    <row r="189" spans="1:1" x14ac:dyDescent="0.2">
      <c r="A189" s="248"/>
    </row>
    <row r="190" spans="1:1" ht="15" x14ac:dyDescent="0.25">
      <c r="A190" s="256" t="s">
        <v>253</v>
      </c>
    </row>
    <row r="191" spans="1:1" x14ac:dyDescent="0.2">
      <c r="A191" s="248" t="s">
        <v>277</v>
      </c>
    </row>
    <row r="192" spans="1:1" x14ac:dyDescent="0.2">
      <c r="A192" s="248" t="s">
        <v>278</v>
      </c>
    </row>
    <row r="193" spans="1:1" x14ac:dyDescent="0.2">
      <c r="A193" s="248" t="s">
        <v>276</v>
      </c>
    </row>
    <row r="194" spans="1:1" ht="15" x14ac:dyDescent="0.25">
      <c r="A194" s="268" t="s">
        <v>255</v>
      </c>
    </row>
    <row r="195" spans="1:1" ht="15" x14ac:dyDescent="0.25">
      <c r="A195" s="269"/>
    </row>
    <row r="197" spans="1:1" x14ac:dyDescent="0.2">
      <c r="A197" s="255"/>
    </row>
    <row r="198" spans="1:1" x14ac:dyDescent="0.2">
      <c r="A198" s="255"/>
    </row>
    <row r="199" spans="1:1" x14ac:dyDescent="0.2">
      <c r="A199" s="255"/>
    </row>
    <row r="200" spans="1:1" x14ac:dyDescent="0.2">
      <c r="A200" s="255"/>
    </row>
    <row r="201" spans="1:1" x14ac:dyDescent="0.2">
      <c r="A201" s="255"/>
    </row>
    <row r="202" spans="1:1" x14ac:dyDescent="0.2">
      <c r="A202" s="255"/>
    </row>
    <row r="203" spans="1:1" x14ac:dyDescent="0.2">
      <c r="A203" s="255"/>
    </row>
    <row r="204" spans="1:1" x14ac:dyDescent="0.2">
      <c r="A204" s="255"/>
    </row>
    <row r="205" spans="1:1" x14ac:dyDescent="0.2">
      <c r="A205" s="255"/>
    </row>
    <row r="206" spans="1:1" x14ac:dyDescent="0.2">
      <c r="A206" s="255"/>
    </row>
    <row r="207" spans="1:1" x14ac:dyDescent="0.2">
      <c r="A207" s="255"/>
    </row>
    <row r="208" spans="1:1" x14ac:dyDescent="0.2">
      <c r="A208" s="255"/>
    </row>
  </sheetData>
  <hyperlinks>
    <hyperlink ref="A74" r:id="rId1"/>
  </hyperlinks>
  <pageMargins left="0.23622047244094491" right="0.23622047244094491" top="0.77" bottom="0.27559055118110237" header="0.31496062992125984" footer="0.31496062992125984"/>
  <pageSetup paperSize="9" scale="70" fitToHeight="3" orientation="portrait" r:id="rId2"/>
  <rowBreaks count="2" manualBreakCount="2">
    <brk id="75" man="1"/>
    <brk id="142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7889"/>
    <pageSetUpPr fitToPage="1"/>
  </sheetPr>
  <dimension ref="A1:K135"/>
  <sheetViews>
    <sheetView topLeftCell="A74" zoomScaleNormal="100" workbookViewId="0">
      <selection activeCell="E109" sqref="E109"/>
    </sheetView>
  </sheetViews>
  <sheetFormatPr defaultColWidth="9.140625" defaultRowHeight="15" x14ac:dyDescent="0.25"/>
  <cols>
    <col min="1" max="1" width="32.7109375" style="1" customWidth="1"/>
    <col min="2" max="2" width="12.7109375" style="1" customWidth="1"/>
    <col min="3" max="6" width="15" style="1" customWidth="1"/>
    <col min="7" max="10" width="9.140625" style="1"/>
    <col min="11" max="11" width="3.7109375" style="1" customWidth="1"/>
    <col min="12" max="16384" width="9.140625" style="1"/>
  </cols>
  <sheetData>
    <row r="1" spans="1:11" ht="15.75" x14ac:dyDescent="0.25">
      <c r="E1" s="5"/>
      <c r="F1" s="202"/>
      <c r="G1" s="202"/>
      <c r="H1" s="202"/>
      <c r="I1" s="9" t="s">
        <v>70</v>
      </c>
    </row>
    <row r="2" spans="1:11" ht="26.25" x14ac:dyDescent="0.25">
      <c r="B2" s="11" t="s">
        <v>159</v>
      </c>
    </row>
    <row r="3" spans="1:11" x14ac:dyDescent="0.25">
      <c r="B3" s="6"/>
    </row>
    <row r="4" spans="1:11" ht="18" customHeight="1" x14ac:dyDescent="0.25">
      <c r="B4" s="125" t="s">
        <v>28</v>
      </c>
      <c r="C4" s="41"/>
      <c r="D4" s="302"/>
      <c r="E4" s="303"/>
      <c r="F4" s="303"/>
      <c r="G4" s="303"/>
      <c r="H4" s="303"/>
      <c r="I4" s="304"/>
    </row>
    <row r="5" spans="1:11" ht="18" customHeight="1" x14ac:dyDescent="0.25">
      <c r="B5" s="125" t="s">
        <v>0</v>
      </c>
      <c r="C5" s="41"/>
      <c r="D5" s="305"/>
      <c r="E5" s="306"/>
      <c r="F5" s="306"/>
      <c r="G5" s="306"/>
      <c r="H5" s="306"/>
      <c r="I5" s="307"/>
    </row>
    <row r="6" spans="1:11" ht="18" customHeight="1" x14ac:dyDescent="0.25">
      <c r="B6" s="125" t="s">
        <v>66</v>
      </c>
      <c r="C6" s="41"/>
      <c r="D6" s="305"/>
      <c r="E6" s="306"/>
      <c r="F6" s="306"/>
      <c r="G6" s="306"/>
      <c r="H6" s="306"/>
      <c r="I6" s="307"/>
    </row>
    <row r="7" spans="1:11" ht="18" customHeight="1" x14ac:dyDescent="0.25">
      <c r="A7" s="11"/>
      <c r="B7" s="125" t="s">
        <v>130</v>
      </c>
      <c r="C7" s="41"/>
      <c r="D7" s="305"/>
      <c r="E7" s="306"/>
      <c r="F7" s="306"/>
      <c r="G7" s="306"/>
      <c r="H7" s="306"/>
      <c r="I7" s="307"/>
    </row>
    <row r="8" spans="1:11" x14ac:dyDescent="0.25">
      <c r="D8" s="41"/>
      <c r="E8" s="41"/>
      <c r="F8" s="41"/>
      <c r="G8" s="41"/>
      <c r="H8" s="41"/>
      <c r="I8" s="41"/>
    </row>
    <row r="9" spans="1:11" ht="18" x14ac:dyDescent="0.25">
      <c r="A9" s="203" t="s">
        <v>69</v>
      </c>
      <c r="D9" s="41"/>
      <c r="E9" s="41"/>
      <c r="F9" s="41"/>
      <c r="G9" s="41"/>
      <c r="H9" s="41"/>
      <c r="I9" s="41"/>
    </row>
    <row r="10" spans="1:11" x14ac:dyDescent="0.25">
      <c r="D10" s="41"/>
      <c r="E10" s="41"/>
      <c r="F10" s="41"/>
      <c r="G10" s="41"/>
      <c r="H10" s="41"/>
      <c r="I10" s="41"/>
    </row>
    <row r="11" spans="1:11" ht="15.75" x14ac:dyDescent="0.25">
      <c r="A11" s="79" t="s">
        <v>120</v>
      </c>
      <c r="B11" s="79"/>
      <c r="C11" s="79"/>
      <c r="D11" s="138"/>
      <c r="E11" s="41"/>
      <c r="F11" s="41"/>
      <c r="G11" s="41"/>
      <c r="H11" s="41"/>
      <c r="I11" s="41"/>
    </row>
    <row r="12" spans="1:11" ht="15.75" x14ac:dyDescent="0.25">
      <c r="A12" s="78"/>
      <c r="B12" s="79"/>
      <c r="C12" s="79"/>
      <c r="D12" s="138"/>
      <c r="E12" s="41"/>
      <c r="F12" s="41"/>
      <c r="G12" s="41"/>
      <c r="H12" s="41"/>
      <c r="I12" s="41"/>
    </row>
    <row r="13" spans="1:11" ht="20.25" x14ac:dyDescent="0.3">
      <c r="A13" s="80" t="s">
        <v>42</v>
      </c>
      <c r="B13" s="81"/>
      <c r="C13" s="81"/>
      <c r="D13" s="137"/>
      <c r="E13" s="139"/>
      <c r="F13" s="41"/>
      <c r="G13" s="41"/>
      <c r="H13" s="41"/>
      <c r="I13" s="41"/>
    </row>
    <row r="14" spans="1:11" ht="15.75" x14ac:dyDescent="0.25">
      <c r="A14" s="52" t="s">
        <v>121</v>
      </c>
      <c r="B14" s="81"/>
      <c r="C14" s="81"/>
      <c r="D14" s="137"/>
      <c r="E14" s="41"/>
      <c r="F14" s="41"/>
      <c r="G14" s="41"/>
      <c r="H14" s="41"/>
      <c r="I14" s="41"/>
    </row>
    <row r="15" spans="1:11" ht="15.75" thickBot="1" x14ac:dyDescent="0.3">
      <c r="A15" s="92"/>
      <c r="D15" s="41"/>
      <c r="E15" s="41"/>
      <c r="F15" s="41"/>
      <c r="G15" s="41"/>
      <c r="H15" s="41"/>
      <c r="I15" s="41"/>
    </row>
    <row r="16" spans="1:11" ht="42.75" customHeight="1" thickBot="1" x14ac:dyDescent="0.3">
      <c r="A16" s="300" t="s">
        <v>74</v>
      </c>
      <c r="B16" s="301"/>
      <c r="C16" s="98" t="s">
        <v>75</v>
      </c>
      <c r="D16" s="98" t="s">
        <v>97</v>
      </c>
      <c r="E16" s="98" t="s">
        <v>16</v>
      </c>
      <c r="F16" s="99" t="s">
        <v>17</v>
      </c>
      <c r="G16" s="41"/>
      <c r="H16" s="41"/>
      <c r="I16" s="41"/>
      <c r="J16" s="41"/>
      <c r="K16" s="41"/>
    </row>
    <row r="17" spans="1:11" ht="33" customHeight="1" x14ac:dyDescent="0.25">
      <c r="A17" s="310" t="s">
        <v>24</v>
      </c>
      <c r="B17" s="312"/>
      <c r="C17" s="101" t="s">
        <v>73</v>
      </c>
      <c r="D17" s="102" t="s">
        <v>73</v>
      </c>
      <c r="E17" s="103" t="s">
        <v>73</v>
      </c>
      <c r="F17" s="104" t="s">
        <v>73</v>
      </c>
      <c r="G17" s="41"/>
      <c r="H17" s="41"/>
      <c r="I17" s="41"/>
      <c r="J17" s="41"/>
      <c r="K17" s="41"/>
    </row>
    <row r="18" spans="1:11" x14ac:dyDescent="0.25">
      <c r="A18" s="313" t="s">
        <v>92</v>
      </c>
      <c r="B18" s="314"/>
      <c r="C18" s="105">
        <f>'1.1.Budget Finland'!D29</f>
        <v>0</v>
      </c>
      <c r="D18" s="106">
        <f>'1.1.Budget Finland'!H29</f>
        <v>0</v>
      </c>
      <c r="E18" s="107">
        <f>'1.1.Budget Finland'!L29</f>
        <v>0</v>
      </c>
      <c r="F18" s="108">
        <f>'1.1.Budget Finland'!P29</f>
        <v>0</v>
      </c>
      <c r="G18" s="41"/>
      <c r="H18" s="41"/>
      <c r="I18" s="41"/>
      <c r="J18" s="41"/>
      <c r="K18" s="41"/>
    </row>
    <row r="19" spans="1:11" ht="15" customHeight="1" x14ac:dyDescent="0.25">
      <c r="A19" s="313" t="s">
        <v>93</v>
      </c>
      <c r="B19" s="314"/>
      <c r="C19" s="105">
        <f>'1.2.Budget Russia'!D28</f>
        <v>0</v>
      </c>
      <c r="D19" s="106">
        <f>'1.2.Budget Russia'!H28</f>
        <v>0</v>
      </c>
      <c r="E19" s="107">
        <f>'1.2.Budget Russia'!L28</f>
        <v>0</v>
      </c>
      <c r="F19" s="108">
        <f>'1.2.Budget Russia'!P28</f>
        <v>0</v>
      </c>
      <c r="G19" s="41"/>
      <c r="H19" s="41"/>
      <c r="I19" s="41"/>
      <c r="J19" s="41"/>
      <c r="K19" s="41"/>
    </row>
    <row r="20" spans="1:11" ht="15" customHeight="1" thickBot="1" x14ac:dyDescent="0.3">
      <c r="A20" s="313" t="s">
        <v>94</v>
      </c>
      <c r="B20" s="314"/>
      <c r="C20" s="105">
        <f>'1.3.Budget Sweden'!D28</f>
        <v>0</v>
      </c>
      <c r="D20" s="106">
        <f>'1.3.Budget Sweden'!H28</f>
        <v>0</v>
      </c>
      <c r="E20" s="107">
        <f>'1.3.Budget Sweden'!L28</f>
        <v>0</v>
      </c>
      <c r="F20" s="108">
        <f>'1.3.Budget Sweden'!P28</f>
        <v>0</v>
      </c>
      <c r="G20" s="41"/>
      <c r="H20" s="41"/>
      <c r="I20" s="41"/>
      <c r="J20" s="41"/>
      <c r="K20" s="41"/>
    </row>
    <row r="21" spans="1:11" ht="15" customHeight="1" thickBot="1" x14ac:dyDescent="0.3">
      <c r="A21" s="308" t="s">
        <v>96</v>
      </c>
      <c r="B21" s="309"/>
      <c r="C21" s="109">
        <f>SUM(C18:C20)</f>
        <v>0</v>
      </c>
      <c r="D21" s="109">
        <f>SUM(D18:D20)</f>
        <v>0</v>
      </c>
      <c r="E21" s="109">
        <f t="shared" ref="E21:F21" si="0">SUM(E18:E20)</f>
        <v>0</v>
      </c>
      <c r="F21" s="109">
        <f t="shared" si="0"/>
        <v>0</v>
      </c>
      <c r="G21" s="41"/>
      <c r="H21" s="41"/>
      <c r="I21" s="41"/>
      <c r="J21" s="41"/>
      <c r="K21" s="41"/>
    </row>
    <row r="22" spans="1:11" ht="15" customHeight="1" thickBot="1" x14ac:dyDescent="0.3">
      <c r="A22" s="313" t="s">
        <v>95</v>
      </c>
      <c r="B22" s="314"/>
      <c r="C22" s="105">
        <f>'1.4.Budget Norway'!D28</f>
        <v>0</v>
      </c>
      <c r="D22" s="106">
        <f>'1.4.Budget Norway'!H28</f>
        <v>0</v>
      </c>
      <c r="E22" s="107">
        <f>'1.4.Budget Norway'!L28</f>
        <v>0</v>
      </c>
      <c r="F22" s="108">
        <f>'1.4.Budget Norway'!P28</f>
        <v>0</v>
      </c>
      <c r="G22" s="41"/>
      <c r="H22" s="41"/>
      <c r="I22" s="41"/>
      <c r="J22" s="41"/>
      <c r="K22" s="41"/>
    </row>
    <row r="23" spans="1:11" ht="15.75" thickBot="1" x14ac:dyDescent="0.3">
      <c r="A23" s="308" t="s">
        <v>98</v>
      </c>
      <c r="B23" s="309"/>
      <c r="C23" s="109">
        <f>SUM(C21:C22)</f>
        <v>0</v>
      </c>
      <c r="D23" s="109">
        <f>SUM(D21:D22)</f>
        <v>0</v>
      </c>
      <c r="E23" s="109">
        <f t="shared" ref="E23:F23" si="1">SUM(E21:E22)</f>
        <v>0</v>
      </c>
      <c r="F23" s="109">
        <f t="shared" si="1"/>
        <v>0</v>
      </c>
      <c r="G23" s="201" t="s">
        <v>152</v>
      </c>
      <c r="H23" s="169"/>
      <c r="I23" s="169"/>
      <c r="J23" s="169"/>
      <c r="K23" s="169"/>
    </row>
    <row r="24" spans="1:11" ht="15.75" thickBot="1" x14ac:dyDescent="0.3">
      <c r="A24" s="100"/>
      <c r="B24" s="100"/>
      <c r="C24" s="100"/>
      <c r="D24" s="100"/>
      <c r="E24" s="100"/>
      <c r="F24" s="100"/>
      <c r="G24" s="41"/>
      <c r="H24" s="41"/>
      <c r="I24" s="41"/>
      <c r="J24" s="41"/>
      <c r="K24" s="41"/>
    </row>
    <row r="25" spans="1:11" ht="27.75" customHeight="1" x14ac:dyDescent="0.25">
      <c r="A25" s="310" t="s">
        <v>77</v>
      </c>
      <c r="B25" s="311"/>
      <c r="C25" s="101" t="s">
        <v>73</v>
      </c>
      <c r="D25" s="113" t="s">
        <v>73</v>
      </c>
      <c r="E25" s="103" t="s">
        <v>73</v>
      </c>
      <c r="F25" s="104" t="s">
        <v>73</v>
      </c>
      <c r="G25" s="127"/>
      <c r="H25" s="127"/>
      <c r="I25" s="41"/>
      <c r="J25" s="41"/>
      <c r="K25" s="41"/>
    </row>
    <row r="26" spans="1:11" ht="15.75" customHeight="1" x14ac:dyDescent="0.25">
      <c r="A26" s="313" t="s">
        <v>92</v>
      </c>
      <c r="B26" s="314"/>
      <c r="C26" s="105">
        <f>'1.1.Budget Finland'!D44</f>
        <v>0</v>
      </c>
      <c r="D26" s="106">
        <f>'1.1.Budget Finland'!H44</f>
        <v>0</v>
      </c>
      <c r="E26" s="107">
        <f>'1.1.Budget Finland'!L44</f>
        <v>0</v>
      </c>
      <c r="F26" s="115">
        <f>'1.1.Budget Finland'!P44</f>
        <v>0</v>
      </c>
      <c r="G26" s="127"/>
      <c r="H26" s="127"/>
      <c r="I26" s="41"/>
      <c r="J26" s="41"/>
      <c r="K26" s="41"/>
    </row>
    <row r="27" spans="1:11" ht="15.75" customHeight="1" x14ac:dyDescent="0.25">
      <c r="A27" s="313" t="s">
        <v>93</v>
      </c>
      <c r="B27" s="314"/>
      <c r="C27" s="105">
        <f>'1.2.Budget Russia'!D43</f>
        <v>0</v>
      </c>
      <c r="D27" s="106">
        <f>'1.2.Budget Russia'!H43</f>
        <v>0</v>
      </c>
      <c r="E27" s="107">
        <f>'1.2.Budget Russia'!L43</f>
        <v>0</v>
      </c>
      <c r="F27" s="108">
        <f>'1.2.Budget Russia'!P43</f>
        <v>0</v>
      </c>
      <c r="G27" s="127"/>
      <c r="H27" s="127"/>
      <c r="I27" s="41"/>
      <c r="J27" s="41"/>
      <c r="K27" s="41"/>
    </row>
    <row r="28" spans="1:11" ht="15" customHeight="1" thickBot="1" x14ac:dyDescent="0.3">
      <c r="A28" s="313" t="s">
        <v>94</v>
      </c>
      <c r="B28" s="314"/>
      <c r="C28" s="105">
        <f>'1.3.Budget Sweden'!D43</f>
        <v>0</v>
      </c>
      <c r="D28" s="106">
        <f>'1.3.Budget Sweden'!H43</f>
        <v>0</v>
      </c>
      <c r="E28" s="107">
        <f>'1.3.Budget Sweden'!L43</f>
        <v>0</v>
      </c>
      <c r="F28" s="108">
        <f>'1.3.Budget Sweden'!P43</f>
        <v>0</v>
      </c>
      <c r="G28" s="127"/>
      <c r="H28" s="127"/>
      <c r="I28" s="41"/>
      <c r="J28" s="41"/>
      <c r="K28" s="41"/>
    </row>
    <row r="29" spans="1:11" ht="15" customHeight="1" thickBot="1" x14ac:dyDescent="0.3">
      <c r="A29" s="308" t="s">
        <v>104</v>
      </c>
      <c r="B29" s="309"/>
      <c r="C29" s="109">
        <f>SUM(C26:C28)</f>
        <v>0</v>
      </c>
      <c r="D29" s="110">
        <f t="shared" ref="D29:F29" si="2">SUM(D26:D28)</f>
        <v>0</v>
      </c>
      <c r="E29" s="111">
        <f t="shared" si="2"/>
        <v>0</v>
      </c>
      <c r="F29" s="112">
        <f t="shared" si="2"/>
        <v>0</v>
      </c>
      <c r="G29" s="127"/>
      <c r="H29" s="127"/>
      <c r="I29" s="41"/>
      <c r="J29" s="41"/>
      <c r="K29" s="41"/>
    </row>
    <row r="30" spans="1:11" ht="15" customHeight="1" thickBot="1" x14ac:dyDescent="0.3">
      <c r="A30" s="313" t="s">
        <v>95</v>
      </c>
      <c r="B30" s="314"/>
      <c r="C30" s="105">
        <f>'1.4.Budget Norway'!D43</f>
        <v>0</v>
      </c>
      <c r="D30" s="106">
        <f>'1.4.Budget Norway'!H43</f>
        <v>0</v>
      </c>
      <c r="E30" s="107">
        <f>'1.4.Budget Norway'!L43</f>
        <v>0</v>
      </c>
      <c r="F30" s="108">
        <f>'1.4.Budget Norway'!P43</f>
        <v>0</v>
      </c>
      <c r="G30" s="127"/>
      <c r="H30" s="127"/>
      <c r="I30" s="41"/>
      <c r="J30" s="41"/>
      <c r="K30" s="41"/>
    </row>
    <row r="31" spans="1:11" ht="15.75" thickBot="1" x14ac:dyDescent="0.3">
      <c r="A31" s="308" t="s">
        <v>99</v>
      </c>
      <c r="B31" s="315"/>
      <c r="C31" s="109">
        <f>SUM(C29:C30)</f>
        <v>0</v>
      </c>
      <c r="D31" s="110">
        <f t="shared" ref="D31:F31" si="3">SUM(D29:D30)</f>
        <v>0</v>
      </c>
      <c r="E31" s="111">
        <f t="shared" si="3"/>
        <v>0</v>
      </c>
      <c r="F31" s="112">
        <f t="shared" si="3"/>
        <v>0</v>
      </c>
      <c r="G31" s="201" t="s">
        <v>153</v>
      </c>
      <c r="H31" s="169"/>
      <c r="I31" s="169"/>
      <c r="J31" s="169"/>
      <c r="K31" s="169"/>
    </row>
    <row r="32" spans="1:11" ht="15.75" thickBot="1" x14ac:dyDescent="0.3">
      <c r="A32" s="116"/>
      <c r="B32" s="116"/>
      <c r="C32" s="116"/>
      <c r="D32" s="116"/>
      <c r="E32" s="116"/>
      <c r="F32" s="114"/>
      <c r="G32" s="127"/>
      <c r="H32" s="127"/>
      <c r="I32" s="41"/>
      <c r="J32" s="41"/>
      <c r="K32" s="41"/>
    </row>
    <row r="33" spans="1:11" ht="45" customHeight="1" x14ac:dyDescent="0.25">
      <c r="A33" s="316" t="s">
        <v>25</v>
      </c>
      <c r="B33" s="317"/>
      <c r="C33" s="101" t="s">
        <v>73</v>
      </c>
      <c r="D33" s="102" t="s">
        <v>73</v>
      </c>
      <c r="E33" s="103" t="s">
        <v>73</v>
      </c>
      <c r="F33" s="104" t="s">
        <v>73</v>
      </c>
      <c r="G33" s="127"/>
      <c r="H33" s="127"/>
      <c r="I33" s="41"/>
      <c r="J33" s="41"/>
      <c r="K33" s="41"/>
    </row>
    <row r="34" spans="1:11" ht="15.75" customHeight="1" x14ac:dyDescent="0.25">
      <c r="A34" s="313" t="s">
        <v>92</v>
      </c>
      <c r="B34" s="314"/>
      <c r="C34" s="105">
        <f>'1.1.Budget Finland'!D59</f>
        <v>0</v>
      </c>
      <c r="D34" s="106">
        <f>'1.1.Budget Finland'!H59</f>
        <v>0</v>
      </c>
      <c r="E34" s="107">
        <f>'1.1.Budget Finland'!L59</f>
        <v>0</v>
      </c>
      <c r="F34" s="108">
        <f>'1.1.Budget Finland'!P59</f>
        <v>0</v>
      </c>
      <c r="G34" s="127"/>
      <c r="H34" s="127"/>
      <c r="I34" s="41"/>
      <c r="J34" s="41"/>
      <c r="K34" s="41"/>
    </row>
    <row r="35" spans="1:11" ht="15" customHeight="1" x14ac:dyDescent="0.25">
      <c r="A35" s="313" t="s">
        <v>93</v>
      </c>
      <c r="B35" s="314"/>
      <c r="C35" s="105">
        <f>'1.2.Budget Russia'!D58</f>
        <v>0</v>
      </c>
      <c r="D35" s="106">
        <f>'1.2.Budget Russia'!H58</f>
        <v>0</v>
      </c>
      <c r="E35" s="107">
        <f>'1.2.Budget Russia'!L58</f>
        <v>0</v>
      </c>
      <c r="F35" s="108">
        <f>'1.2.Budget Russia'!P58</f>
        <v>0</v>
      </c>
      <c r="G35" s="127"/>
      <c r="H35" s="127"/>
      <c r="I35" s="41"/>
      <c r="J35" s="41"/>
      <c r="K35" s="41"/>
    </row>
    <row r="36" spans="1:11" ht="15" customHeight="1" thickBot="1" x14ac:dyDescent="0.3">
      <c r="A36" s="313" t="s">
        <v>94</v>
      </c>
      <c r="B36" s="314"/>
      <c r="C36" s="105">
        <f>'1.3.Budget Sweden'!D58</f>
        <v>0</v>
      </c>
      <c r="D36" s="106">
        <f>'1.3.Budget Sweden'!H58</f>
        <v>0</v>
      </c>
      <c r="E36" s="107">
        <f>'1.3.Budget Sweden'!L58</f>
        <v>0</v>
      </c>
      <c r="F36" s="108">
        <f>'1.3.Budget Sweden'!P58</f>
        <v>0</v>
      </c>
      <c r="G36" s="127"/>
      <c r="H36" s="127"/>
      <c r="I36" s="41"/>
      <c r="J36" s="41"/>
      <c r="K36" s="41"/>
    </row>
    <row r="37" spans="1:11" ht="15" customHeight="1" thickBot="1" x14ac:dyDescent="0.3">
      <c r="A37" s="308" t="s">
        <v>105</v>
      </c>
      <c r="B37" s="309"/>
      <c r="C37" s="109">
        <f>SUM(C34:C36)</f>
        <v>0</v>
      </c>
      <c r="D37" s="110">
        <f t="shared" ref="D37" si="4">SUM(D34:D36)</f>
        <v>0</v>
      </c>
      <c r="E37" s="111">
        <f t="shared" ref="E37" si="5">SUM(E34:E36)</f>
        <v>0</v>
      </c>
      <c r="F37" s="112">
        <f t="shared" ref="F37" si="6">SUM(F34:F36)</f>
        <v>0</v>
      </c>
      <c r="G37" s="127"/>
      <c r="H37" s="127"/>
      <c r="I37" s="41"/>
      <c r="J37" s="41"/>
      <c r="K37" s="41"/>
    </row>
    <row r="38" spans="1:11" ht="15" customHeight="1" thickBot="1" x14ac:dyDescent="0.3">
      <c r="A38" s="318" t="s">
        <v>95</v>
      </c>
      <c r="B38" s="319"/>
      <c r="C38" s="105">
        <f>'1.4.Budget Norway'!D58</f>
        <v>0</v>
      </c>
      <c r="D38" s="106">
        <f>'1.4.Budget Norway'!H58</f>
        <v>0</v>
      </c>
      <c r="E38" s="107">
        <f>'1.4.Budget Norway'!L58</f>
        <v>0</v>
      </c>
      <c r="F38" s="108">
        <f>'1.4.Budget Norway'!P58</f>
        <v>0</v>
      </c>
      <c r="G38" s="127"/>
      <c r="H38" s="127"/>
      <c r="I38" s="41"/>
      <c r="J38" s="41"/>
      <c r="K38" s="41"/>
    </row>
    <row r="39" spans="1:11" ht="15.75" thickBot="1" x14ac:dyDescent="0.3">
      <c r="A39" s="308" t="s">
        <v>100</v>
      </c>
      <c r="B39" s="309"/>
      <c r="C39" s="109">
        <f>SUM(C37:C38)</f>
        <v>0</v>
      </c>
      <c r="D39" s="110">
        <f t="shared" ref="D39" si="7">SUM(D37:D38)</f>
        <v>0</v>
      </c>
      <c r="E39" s="111">
        <f t="shared" ref="E39" si="8">SUM(E37:E38)</f>
        <v>0</v>
      </c>
      <c r="F39" s="112">
        <f t="shared" ref="F39" si="9">SUM(F37:F38)</f>
        <v>0</v>
      </c>
      <c r="G39" s="201" t="s">
        <v>154</v>
      </c>
      <c r="H39" s="169"/>
      <c r="I39" s="169"/>
      <c r="J39" s="169"/>
      <c r="K39" s="169"/>
    </row>
    <row r="40" spans="1:11" ht="15.75" thickBot="1" x14ac:dyDescent="0.3">
      <c r="A40" s="116"/>
      <c r="B40" s="116"/>
      <c r="C40" s="116"/>
      <c r="D40" s="116"/>
      <c r="E40" s="116"/>
      <c r="F40" s="100"/>
      <c r="G40" s="41"/>
      <c r="H40" s="41"/>
      <c r="I40" s="41"/>
      <c r="J40" s="41"/>
      <c r="K40" s="41"/>
    </row>
    <row r="41" spans="1:11" ht="29.45" customHeight="1" x14ac:dyDescent="0.25">
      <c r="A41" s="316" t="s">
        <v>29</v>
      </c>
      <c r="B41" s="320"/>
      <c r="C41" s="101" t="s">
        <v>73</v>
      </c>
      <c r="D41" s="102" t="s">
        <v>73</v>
      </c>
      <c r="E41" s="103" t="s">
        <v>73</v>
      </c>
      <c r="F41" s="104" t="s">
        <v>73</v>
      </c>
      <c r="G41" s="41"/>
      <c r="H41" s="41"/>
      <c r="I41" s="41"/>
      <c r="J41" s="41"/>
      <c r="K41" s="41"/>
    </row>
    <row r="42" spans="1:11" ht="15.75" customHeight="1" x14ac:dyDescent="0.25">
      <c r="A42" s="313" t="s">
        <v>92</v>
      </c>
      <c r="B42" s="314"/>
      <c r="C42" s="105">
        <f>'1.1.Budget Finland'!D73</f>
        <v>0</v>
      </c>
      <c r="D42" s="106">
        <f>'1.1.Budget Finland'!H73</f>
        <v>0</v>
      </c>
      <c r="E42" s="107">
        <f>'1.1.Budget Finland'!L73</f>
        <v>0</v>
      </c>
      <c r="F42" s="108">
        <f>'1.1.Budget Finland'!P73</f>
        <v>0</v>
      </c>
      <c r="G42" s="41"/>
      <c r="H42" s="41"/>
      <c r="I42" s="41"/>
      <c r="J42" s="41"/>
      <c r="K42" s="41"/>
    </row>
    <row r="43" spans="1:11" ht="15" customHeight="1" x14ac:dyDescent="0.25">
      <c r="A43" s="313" t="s">
        <v>93</v>
      </c>
      <c r="B43" s="314"/>
      <c r="C43" s="105">
        <f>'1.2.Budget Russia'!D72</f>
        <v>0</v>
      </c>
      <c r="D43" s="106">
        <f>'1.2.Budget Russia'!H72</f>
        <v>0</v>
      </c>
      <c r="E43" s="107">
        <f>'1.2.Budget Russia'!L72</f>
        <v>0</v>
      </c>
      <c r="F43" s="108">
        <f>'1.2.Budget Russia'!P72</f>
        <v>0</v>
      </c>
      <c r="G43" s="41"/>
      <c r="H43" s="41"/>
      <c r="I43" s="41"/>
      <c r="J43" s="41"/>
      <c r="K43" s="41"/>
    </row>
    <row r="44" spans="1:11" ht="15" customHeight="1" thickBot="1" x14ac:dyDescent="0.3">
      <c r="A44" s="313" t="s">
        <v>94</v>
      </c>
      <c r="B44" s="314"/>
      <c r="C44" s="105">
        <f>'1.3.Budget Sweden'!D72</f>
        <v>0</v>
      </c>
      <c r="D44" s="106">
        <f>'1.3.Budget Sweden'!H72</f>
        <v>0</v>
      </c>
      <c r="E44" s="107">
        <f>'1.3.Budget Sweden'!L72</f>
        <v>0</v>
      </c>
      <c r="F44" s="108">
        <f>'1.3.Budget Sweden'!P72</f>
        <v>0</v>
      </c>
      <c r="G44" s="41"/>
      <c r="H44" s="41"/>
      <c r="I44" s="41"/>
      <c r="J44" s="41"/>
      <c r="K44" s="41"/>
    </row>
    <row r="45" spans="1:11" ht="15" customHeight="1" thickBot="1" x14ac:dyDescent="0.3">
      <c r="A45" s="308" t="s">
        <v>106</v>
      </c>
      <c r="B45" s="309"/>
      <c r="C45" s="109">
        <f>SUM(C42:C44)</f>
        <v>0</v>
      </c>
      <c r="D45" s="110">
        <f>SUM(D42:D44)</f>
        <v>0</v>
      </c>
      <c r="E45" s="111">
        <f t="shared" ref="E45" si="10">SUM(E42:E44)</f>
        <v>0</v>
      </c>
      <c r="F45" s="112">
        <f t="shared" ref="F45" si="11">SUM(F42:F44)</f>
        <v>0</v>
      </c>
      <c r="G45" s="41"/>
      <c r="H45" s="41"/>
      <c r="I45" s="41"/>
      <c r="J45" s="41"/>
      <c r="K45" s="41"/>
    </row>
    <row r="46" spans="1:11" ht="15" customHeight="1" thickBot="1" x14ac:dyDescent="0.3">
      <c r="A46" s="318" t="s">
        <v>95</v>
      </c>
      <c r="B46" s="319"/>
      <c r="C46" s="105">
        <f>'1.4.Budget Norway'!D72</f>
        <v>0</v>
      </c>
      <c r="D46" s="106">
        <f>'1.4.Budget Norway'!H72</f>
        <v>0</v>
      </c>
      <c r="E46" s="107">
        <f>'1.4.Budget Norway'!L72</f>
        <v>0</v>
      </c>
      <c r="F46" s="108">
        <f>'1.4.Budget Norway'!P72</f>
        <v>0</v>
      </c>
      <c r="G46" s="41"/>
      <c r="H46" s="41"/>
      <c r="I46" s="41"/>
      <c r="J46" s="41"/>
      <c r="K46" s="41"/>
    </row>
    <row r="47" spans="1:11" ht="15.75" thickBot="1" x14ac:dyDescent="0.3">
      <c r="A47" s="308" t="s">
        <v>101</v>
      </c>
      <c r="B47" s="309"/>
      <c r="C47" s="109">
        <f>SUM(C45:C46)</f>
        <v>0</v>
      </c>
      <c r="D47" s="110">
        <f t="shared" ref="D47" si="12">SUM(D45:D46)</f>
        <v>0</v>
      </c>
      <c r="E47" s="111">
        <f t="shared" ref="E47" si="13">SUM(E45:E46)</f>
        <v>0</v>
      </c>
      <c r="F47" s="112">
        <f t="shared" ref="F47" si="14">SUM(F45:F46)</f>
        <v>0</v>
      </c>
      <c r="G47" s="201" t="s">
        <v>155</v>
      </c>
      <c r="H47" s="169"/>
      <c r="I47" s="169"/>
      <c r="J47" s="169"/>
      <c r="K47" s="169"/>
    </row>
    <row r="48" spans="1:11" ht="15.75" thickBot="1" x14ac:dyDescent="0.3">
      <c r="A48" s="116"/>
      <c r="B48" s="116"/>
      <c r="C48" s="116"/>
      <c r="D48" s="116"/>
      <c r="E48" s="116"/>
      <c r="F48" s="100"/>
      <c r="G48" s="41"/>
      <c r="H48" s="41"/>
      <c r="I48" s="41"/>
      <c r="J48" s="41"/>
      <c r="K48" s="41"/>
    </row>
    <row r="49" spans="1:11" ht="35.450000000000003" customHeight="1" x14ac:dyDescent="0.25">
      <c r="A49" s="321" t="s">
        <v>78</v>
      </c>
      <c r="B49" s="322"/>
      <c r="C49" s="101" t="s">
        <v>73</v>
      </c>
      <c r="D49" s="102" t="s">
        <v>73</v>
      </c>
      <c r="E49" s="102" t="s">
        <v>73</v>
      </c>
      <c r="F49" s="104" t="s">
        <v>73</v>
      </c>
      <c r="G49" s="41"/>
      <c r="H49" s="41"/>
      <c r="I49" s="41"/>
      <c r="J49" s="41"/>
      <c r="K49" s="41"/>
    </row>
    <row r="50" spans="1:11" ht="14.45" customHeight="1" x14ac:dyDescent="0.25">
      <c r="A50" s="313" t="s">
        <v>92</v>
      </c>
      <c r="B50" s="314"/>
      <c r="C50" s="105">
        <f>'1.1.Budget Finland'!D88</f>
        <v>0</v>
      </c>
      <c r="D50" s="106">
        <f>'1.1.Budget Finland'!H88</f>
        <v>0</v>
      </c>
      <c r="E50" s="107">
        <f>'1.1.Budget Finland'!L88</f>
        <v>0</v>
      </c>
      <c r="F50" s="108">
        <f>'1.1.Budget Finland'!P88</f>
        <v>0</v>
      </c>
      <c r="G50" s="41"/>
      <c r="H50" s="41"/>
      <c r="I50" s="41"/>
      <c r="J50" s="41"/>
      <c r="K50" s="41"/>
    </row>
    <row r="51" spans="1:11" ht="14.45" customHeight="1" x14ac:dyDescent="0.25">
      <c r="A51" s="313" t="s">
        <v>93</v>
      </c>
      <c r="B51" s="314"/>
      <c r="C51" s="105">
        <f>'1.2.Budget Russia'!D88</f>
        <v>0</v>
      </c>
      <c r="D51" s="106">
        <f>'1.2.Budget Russia'!H88</f>
        <v>0</v>
      </c>
      <c r="E51" s="107">
        <f>'1.2.Budget Russia'!L88</f>
        <v>0</v>
      </c>
      <c r="F51" s="108">
        <f>'1.2.Budget Russia'!P88</f>
        <v>0</v>
      </c>
      <c r="G51" s="41"/>
      <c r="H51" s="41"/>
      <c r="I51" s="41"/>
      <c r="J51" s="41"/>
      <c r="K51" s="41"/>
    </row>
    <row r="52" spans="1:11" ht="14.45" customHeight="1" thickBot="1" x14ac:dyDescent="0.3">
      <c r="A52" s="313" t="s">
        <v>94</v>
      </c>
      <c r="B52" s="314"/>
      <c r="C52" s="105">
        <f>'1.3.Budget Sweden'!D88</f>
        <v>0</v>
      </c>
      <c r="D52" s="106">
        <f>'1.3.Budget Sweden'!H88</f>
        <v>0</v>
      </c>
      <c r="E52" s="107">
        <f>'1.3.Budget Sweden'!L88</f>
        <v>0</v>
      </c>
      <c r="F52" s="108">
        <f>'1.3.Budget Sweden'!P88</f>
        <v>0</v>
      </c>
      <c r="G52" s="41"/>
      <c r="H52" s="41"/>
      <c r="I52" s="41"/>
      <c r="J52" s="41"/>
      <c r="K52" s="41"/>
    </row>
    <row r="53" spans="1:11" ht="14.45" customHeight="1" thickBot="1" x14ac:dyDescent="0.3">
      <c r="A53" s="308" t="s">
        <v>107</v>
      </c>
      <c r="B53" s="309"/>
      <c r="C53" s="109">
        <f>SUM(C50:C52)</f>
        <v>0</v>
      </c>
      <c r="D53" s="110">
        <f t="shared" ref="D53" si="15">SUM(D50:D52)</f>
        <v>0</v>
      </c>
      <c r="E53" s="111">
        <f t="shared" ref="E53" si="16">SUM(E50:E52)</f>
        <v>0</v>
      </c>
      <c r="F53" s="112">
        <f t="shared" ref="F53" si="17">SUM(F50:F52)</f>
        <v>0</v>
      </c>
      <c r="G53" s="41"/>
      <c r="H53" s="41"/>
      <c r="I53" s="41"/>
      <c r="J53" s="41"/>
      <c r="K53" s="41"/>
    </row>
    <row r="54" spans="1:11" ht="14.45" customHeight="1" thickBot="1" x14ac:dyDescent="0.3">
      <c r="A54" s="318" t="s">
        <v>95</v>
      </c>
      <c r="B54" s="319"/>
      <c r="C54" s="105">
        <f>'1.4.Budget Norway'!D88</f>
        <v>0</v>
      </c>
      <c r="D54" s="106">
        <f>'1.4.Budget Norway'!H88</f>
        <v>0</v>
      </c>
      <c r="E54" s="107">
        <f>'1.4.Budget Norway'!L88</f>
        <v>0</v>
      </c>
      <c r="F54" s="108">
        <f>'1.4.Budget Norway'!P88</f>
        <v>0</v>
      </c>
      <c r="G54" s="41"/>
      <c r="H54" s="41"/>
      <c r="I54" s="41"/>
      <c r="J54" s="41"/>
      <c r="K54" s="41"/>
    </row>
    <row r="55" spans="1:11" ht="15.75" thickBot="1" x14ac:dyDescent="0.3">
      <c r="A55" s="308" t="s">
        <v>102</v>
      </c>
      <c r="B55" s="309"/>
      <c r="C55" s="109">
        <f>SUM(C53:C54)</f>
        <v>0</v>
      </c>
      <c r="D55" s="110">
        <f t="shared" ref="D55" si="18">SUM(D53:D54)</f>
        <v>0</v>
      </c>
      <c r="E55" s="111">
        <f t="shared" ref="E55" si="19">SUM(E53:E54)</f>
        <v>0</v>
      </c>
      <c r="F55" s="112">
        <f t="shared" ref="F55" si="20">SUM(F53:F54)</f>
        <v>0</v>
      </c>
      <c r="G55" s="201" t="s">
        <v>319</v>
      </c>
      <c r="H55" s="169"/>
      <c r="I55" s="169"/>
      <c r="J55" s="169"/>
      <c r="K55" s="169"/>
    </row>
    <row r="56" spans="1:11" ht="15.75" thickBot="1" x14ac:dyDescent="0.3">
      <c r="A56" s="100"/>
      <c r="B56" s="100"/>
      <c r="C56" s="100"/>
      <c r="D56" s="100"/>
      <c r="E56" s="100"/>
      <c r="F56" s="100"/>
      <c r="G56" s="41"/>
      <c r="H56" s="41"/>
      <c r="I56" s="41"/>
      <c r="J56" s="41"/>
      <c r="K56" s="41"/>
    </row>
    <row r="57" spans="1:11" ht="32.25" customHeight="1" x14ac:dyDescent="0.25">
      <c r="A57" s="321" t="s">
        <v>187</v>
      </c>
      <c r="B57" s="322"/>
      <c r="C57" s="101" t="s">
        <v>73</v>
      </c>
      <c r="D57" s="102" t="s">
        <v>73</v>
      </c>
      <c r="E57" s="102" t="s">
        <v>73</v>
      </c>
      <c r="F57" s="104" t="s">
        <v>73</v>
      </c>
      <c r="G57" s="41"/>
      <c r="H57" s="41"/>
      <c r="I57" s="41"/>
      <c r="J57" s="41"/>
      <c r="K57" s="41"/>
    </row>
    <row r="58" spans="1:11" ht="15.75" customHeight="1" x14ac:dyDescent="0.25">
      <c r="A58" s="313" t="s">
        <v>92</v>
      </c>
      <c r="B58" s="314"/>
      <c r="C58" s="105">
        <f>'1.1.Budget Finland'!D96</f>
        <v>0</v>
      </c>
      <c r="D58" s="106">
        <f>'1.1.Budget Finland'!H96</f>
        <v>0</v>
      </c>
      <c r="E58" s="107">
        <f>'1.1.Budget Finland'!L96</f>
        <v>0</v>
      </c>
      <c r="F58" s="108">
        <f>'1.1.Budget Finland'!P96</f>
        <v>0</v>
      </c>
      <c r="G58" s="41"/>
      <c r="H58" s="41"/>
      <c r="I58" s="41"/>
      <c r="J58" s="41"/>
      <c r="K58" s="41"/>
    </row>
    <row r="59" spans="1:11" ht="15" customHeight="1" x14ac:dyDescent="0.25">
      <c r="A59" s="313" t="s">
        <v>93</v>
      </c>
      <c r="B59" s="314"/>
      <c r="C59" s="105">
        <f>'1.2.Budget Russia'!D96</f>
        <v>0</v>
      </c>
      <c r="D59" s="106">
        <f>'1.2.Budget Russia'!H96</f>
        <v>0</v>
      </c>
      <c r="E59" s="107">
        <f>'1.2.Budget Russia'!L96</f>
        <v>0</v>
      </c>
      <c r="F59" s="108">
        <f>'1.2.Budget Russia'!P96</f>
        <v>0</v>
      </c>
      <c r="G59" s="41"/>
      <c r="H59" s="41"/>
      <c r="I59" s="41"/>
      <c r="J59" s="41"/>
      <c r="K59" s="41"/>
    </row>
    <row r="60" spans="1:11" ht="15" customHeight="1" thickBot="1" x14ac:dyDescent="0.3">
      <c r="A60" s="313" t="s">
        <v>94</v>
      </c>
      <c r="B60" s="314"/>
      <c r="C60" s="105">
        <f>'1.3.Budget Sweden'!D96</f>
        <v>0</v>
      </c>
      <c r="D60" s="106">
        <f>'1.3.Budget Sweden'!H96</f>
        <v>0</v>
      </c>
      <c r="E60" s="107">
        <f>'1.3.Budget Sweden'!L96</f>
        <v>0</v>
      </c>
      <c r="F60" s="108">
        <f>'1.3.Budget Sweden'!P96</f>
        <v>0</v>
      </c>
      <c r="G60" s="41"/>
      <c r="H60" s="41"/>
      <c r="I60" s="41"/>
      <c r="J60" s="41"/>
      <c r="K60" s="41"/>
    </row>
    <row r="61" spans="1:11" ht="15" customHeight="1" thickBot="1" x14ac:dyDescent="0.3">
      <c r="A61" s="308" t="s">
        <v>108</v>
      </c>
      <c r="B61" s="309"/>
      <c r="C61" s="109">
        <f>SUM(C58:C60)</f>
        <v>0</v>
      </c>
      <c r="D61" s="110">
        <f t="shared" ref="D61" si="21">SUM(D58:D60)</f>
        <v>0</v>
      </c>
      <c r="E61" s="111">
        <f t="shared" ref="E61" si="22">SUM(E58:E60)</f>
        <v>0</v>
      </c>
      <c r="F61" s="112">
        <f>SUM(F58:F60)</f>
        <v>0</v>
      </c>
      <c r="G61" s="41"/>
      <c r="H61" s="41"/>
      <c r="I61" s="41"/>
      <c r="J61" s="41"/>
      <c r="K61" s="41"/>
    </row>
    <row r="62" spans="1:11" ht="15" customHeight="1" thickBot="1" x14ac:dyDescent="0.3">
      <c r="A62" s="318" t="s">
        <v>95</v>
      </c>
      <c r="B62" s="319"/>
      <c r="C62" s="105">
        <f>'1.4.Budget Norway'!D96</f>
        <v>0</v>
      </c>
      <c r="D62" s="106">
        <f>'1.4.Budget Norway'!H96</f>
        <v>0</v>
      </c>
      <c r="E62" s="107">
        <f>'1.4.Budget Norway'!L96</f>
        <v>0</v>
      </c>
      <c r="F62" s="108">
        <f>'1.4.Budget Norway'!P96</f>
        <v>0</v>
      </c>
      <c r="G62" s="41"/>
      <c r="H62" s="41"/>
      <c r="I62" s="41"/>
      <c r="J62" s="41"/>
      <c r="K62" s="41"/>
    </row>
    <row r="63" spans="1:11" ht="15.75" thickBot="1" x14ac:dyDescent="0.3">
      <c r="A63" s="308" t="s">
        <v>103</v>
      </c>
      <c r="B63" s="309"/>
      <c r="C63" s="109">
        <f>SUM(C61:C62)</f>
        <v>0</v>
      </c>
      <c r="D63" s="110">
        <f t="shared" ref="D63" si="23">SUM(D61:D62)</f>
        <v>0</v>
      </c>
      <c r="E63" s="111">
        <f t="shared" ref="E63" si="24">SUM(E61:E62)</f>
        <v>0</v>
      </c>
      <c r="F63" s="112">
        <f t="shared" ref="F63" si="25">SUM(F61:F62)</f>
        <v>0</v>
      </c>
      <c r="G63" s="201" t="s">
        <v>156</v>
      </c>
      <c r="H63" s="169"/>
      <c r="I63" s="169"/>
      <c r="J63" s="169"/>
      <c r="K63" s="169"/>
    </row>
    <row r="64" spans="1:11" ht="15.75" thickBot="1" x14ac:dyDescent="0.3">
      <c r="A64" s="100"/>
      <c r="B64" s="100"/>
      <c r="C64" s="100"/>
      <c r="D64" s="100"/>
      <c r="E64" s="100"/>
      <c r="F64" s="100"/>
      <c r="G64" s="41"/>
      <c r="H64" s="41"/>
      <c r="I64" s="41"/>
      <c r="J64" s="41"/>
      <c r="K64" s="41"/>
    </row>
    <row r="65" spans="1:11" ht="22.5" customHeight="1" x14ac:dyDescent="0.25">
      <c r="A65" s="316" t="s">
        <v>164</v>
      </c>
      <c r="B65" s="317"/>
      <c r="C65" s="101" t="s">
        <v>73</v>
      </c>
      <c r="D65" s="102" t="s">
        <v>73</v>
      </c>
      <c r="E65" s="103" t="s">
        <v>73</v>
      </c>
      <c r="F65" s="104" t="s">
        <v>73</v>
      </c>
      <c r="G65" s="41"/>
      <c r="H65" s="41"/>
      <c r="I65" s="41"/>
      <c r="J65" s="41"/>
      <c r="K65" s="41"/>
    </row>
    <row r="66" spans="1:11" ht="15" customHeight="1" x14ac:dyDescent="0.25">
      <c r="A66" s="313" t="s">
        <v>92</v>
      </c>
      <c r="B66" s="314"/>
      <c r="C66" s="105">
        <f>'1.1.Budget Finland'!D98</f>
        <v>0</v>
      </c>
      <c r="D66" s="106">
        <f>'1.1.Budget Finland'!H98</f>
        <v>0</v>
      </c>
      <c r="E66" s="107">
        <f>'1.1.Budget Finland'!L98</f>
        <v>0</v>
      </c>
      <c r="F66" s="108">
        <f>'1.1.Budget Finland'!P98</f>
        <v>0</v>
      </c>
      <c r="G66" s="41"/>
      <c r="H66" s="41"/>
      <c r="I66" s="41"/>
      <c r="J66" s="41"/>
      <c r="K66" s="41"/>
    </row>
    <row r="67" spans="1:11" ht="15" customHeight="1" x14ac:dyDescent="0.25">
      <c r="A67" s="313" t="s">
        <v>93</v>
      </c>
      <c r="B67" s="314"/>
      <c r="C67" s="105">
        <f>'1.2.Budget Russia'!D98</f>
        <v>0</v>
      </c>
      <c r="D67" s="106">
        <f>'1.2.Budget Russia'!H98</f>
        <v>0</v>
      </c>
      <c r="E67" s="107">
        <f>'1.2.Budget Russia'!L98</f>
        <v>0</v>
      </c>
      <c r="F67" s="108">
        <f>'1.2.Budget Russia'!P98</f>
        <v>0</v>
      </c>
      <c r="G67" s="41"/>
      <c r="H67" s="41"/>
      <c r="I67" s="41"/>
      <c r="J67" s="41"/>
      <c r="K67" s="41"/>
    </row>
    <row r="68" spans="1:11" ht="15" customHeight="1" thickBot="1" x14ac:dyDescent="0.3">
      <c r="A68" s="313" t="s">
        <v>94</v>
      </c>
      <c r="B68" s="314"/>
      <c r="C68" s="105">
        <f>'1.3.Budget Sweden'!D98</f>
        <v>0</v>
      </c>
      <c r="D68" s="106">
        <f>'1.3.Budget Sweden'!H98</f>
        <v>0</v>
      </c>
      <c r="E68" s="107">
        <f>'1.3.Budget Sweden'!L98</f>
        <v>0</v>
      </c>
      <c r="F68" s="108">
        <f>'1.3.Budget Sweden'!P98</f>
        <v>0</v>
      </c>
      <c r="G68" s="41"/>
      <c r="H68" s="41"/>
      <c r="I68" s="41"/>
      <c r="J68" s="41"/>
      <c r="K68" s="41"/>
    </row>
    <row r="69" spans="1:11" ht="15" customHeight="1" thickBot="1" x14ac:dyDescent="0.3">
      <c r="A69" s="308" t="s">
        <v>165</v>
      </c>
      <c r="B69" s="309"/>
      <c r="C69" s="109">
        <f>SUM(C66:C68)</f>
        <v>0</v>
      </c>
      <c r="D69" s="110">
        <f t="shared" ref="D69" si="26">SUM(D66:D68)</f>
        <v>0</v>
      </c>
      <c r="E69" s="111">
        <f t="shared" ref="E69" si="27">SUM(E66:E68)</f>
        <v>0</v>
      </c>
      <c r="F69" s="112">
        <f>SUM(F66:F68)</f>
        <v>0</v>
      </c>
      <c r="G69" s="41"/>
      <c r="H69" s="41"/>
      <c r="I69" s="41"/>
      <c r="J69" s="41"/>
      <c r="K69" s="41"/>
    </row>
    <row r="70" spans="1:11" ht="15" customHeight="1" thickBot="1" x14ac:dyDescent="0.3">
      <c r="A70" s="318" t="s">
        <v>95</v>
      </c>
      <c r="B70" s="319"/>
      <c r="C70" s="105">
        <f>'1.4.Budget Norway'!D98</f>
        <v>0</v>
      </c>
      <c r="D70" s="106">
        <f>'1.4.Budget Norway'!H98</f>
        <v>0</v>
      </c>
      <c r="E70" s="107">
        <f>'1.4.Budget Norway'!L98</f>
        <v>0</v>
      </c>
      <c r="F70" s="108">
        <f>'1.4.Budget Norway'!P98</f>
        <v>0</v>
      </c>
      <c r="G70" s="41"/>
      <c r="H70" s="41"/>
      <c r="I70" s="41"/>
      <c r="J70" s="41"/>
      <c r="K70" s="41"/>
    </row>
    <row r="71" spans="1:11" ht="15" customHeight="1" thickBot="1" x14ac:dyDescent="0.3">
      <c r="A71" s="308" t="s">
        <v>166</v>
      </c>
      <c r="B71" s="309"/>
      <c r="C71" s="109">
        <f>SUM(C69:C70)</f>
        <v>0</v>
      </c>
      <c r="D71" s="110">
        <f t="shared" ref="D71" si="28">SUM(D69:D70)</f>
        <v>0</v>
      </c>
      <c r="E71" s="111">
        <f t="shared" ref="E71" si="29">SUM(E69:E70)</f>
        <v>0</v>
      </c>
      <c r="F71" s="112">
        <f t="shared" ref="F71" si="30">SUM(F69:F70)</f>
        <v>0</v>
      </c>
      <c r="G71" s="41"/>
      <c r="H71" s="41"/>
      <c r="I71" s="41"/>
      <c r="J71" s="41"/>
      <c r="K71" s="41"/>
    </row>
    <row r="72" spans="1:11" ht="15" customHeight="1" thickBot="1" x14ac:dyDescent="0.3">
      <c r="A72" s="100"/>
      <c r="B72" s="100"/>
      <c r="C72" s="100"/>
      <c r="D72" s="100"/>
      <c r="E72" s="100"/>
      <c r="F72" s="100"/>
      <c r="G72" s="41"/>
      <c r="H72" s="41"/>
      <c r="I72" s="41"/>
      <c r="J72" s="41"/>
      <c r="K72" s="41"/>
    </row>
    <row r="73" spans="1:11" ht="23.25" customHeight="1" x14ac:dyDescent="0.25">
      <c r="A73" s="316" t="s">
        <v>109</v>
      </c>
      <c r="B73" s="317"/>
      <c r="C73" s="101" t="s">
        <v>73</v>
      </c>
      <c r="D73" s="102" t="s">
        <v>73</v>
      </c>
      <c r="E73" s="103" t="s">
        <v>73</v>
      </c>
      <c r="F73" s="104" t="s">
        <v>73</v>
      </c>
      <c r="G73" s="41"/>
      <c r="H73" s="41"/>
      <c r="I73" s="41"/>
      <c r="J73" s="41"/>
      <c r="K73" s="41"/>
    </row>
    <row r="74" spans="1:11" ht="15" customHeight="1" x14ac:dyDescent="0.25">
      <c r="A74" s="117" t="s">
        <v>92</v>
      </c>
      <c r="B74" s="118">
        <f>'1.1.Budget Finland'!C99</f>
        <v>0</v>
      </c>
      <c r="C74" s="105">
        <f>'1.1.Budget Finland'!D99</f>
        <v>0</v>
      </c>
      <c r="D74" s="106">
        <f>'1.1.Budget Finland'!H99</f>
        <v>0</v>
      </c>
      <c r="E74" s="107">
        <f>'1.1.Budget Finland'!L99</f>
        <v>0</v>
      </c>
      <c r="F74" s="108">
        <f>'1.1.Budget Finland'!P99</f>
        <v>0</v>
      </c>
      <c r="G74" s="41"/>
      <c r="H74" s="41"/>
      <c r="I74" s="41"/>
      <c r="J74" s="41"/>
      <c r="K74" s="41"/>
    </row>
    <row r="75" spans="1:11" ht="15" customHeight="1" x14ac:dyDescent="0.25">
      <c r="A75" s="117" t="s">
        <v>93</v>
      </c>
      <c r="B75" s="118">
        <f>'1.2.Budget Russia'!C99</f>
        <v>0</v>
      </c>
      <c r="C75" s="105">
        <f>'1.2.Budget Russia'!D99</f>
        <v>0</v>
      </c>
      <c r="D75" s="106">
        <f>'1.2.Budget Russia'!H99</f>
        <v>0</v>
      </c>
      <c r="E75" s="107">
        <f>'1.2.Budget Russia'!L99</f>
        <v>0</v>
      </c>
      <c r="F75" s="108">
        <f>'1.2.Budget Russia'!P99</f>
        <v>0</v>
      </c>
      <c r="G75" s="41"/>
      <c r="H75" s="41"/>
      <c r="I75" s="41"/>
      <c r="J75" s="41"/>
      <c r="K75" s="41"/>
    </row>
    <row r="76" spans="1:11" ht="15" customHeight="1" thickBot="1" x14ac:dyDescent="0.3">
      <c r="A76" s="117" t="s">
        <v>94</v>
      </c>
      <c r="B76" s="118">
        <f>'1.3.Budget Sweden'!C99</f>
        <v>0</v>
      </c>
      <c r="C76" s="105">
        <f>'1.3.Budget Sweden'!D99</f>
        <v>0</v>
      </c>
      <c r="D76" s="106">
        <f>'1.3.Budget Sweden'!H99</f>
        <v>0</v>
      </c>
      <c r="E76" s="107">
        <f>'1.3.Budget Sweden'!L99</f>
        <v>0</v>
      </c>
      <c r="F76" s="108">
        <f>'1.3.Budget Sweden'!P99</f>
        <v>0</v>
      </c>
      <c r="G76" s="41"/>
      <c r="H76" s="41"/>
      <c r="I76" s="41"/>
      <c r="J76" s="41"/>
      <c r="K76" s="41"/>
    </row>
    <row r="77" spans="1:11" ht="15" customHeight="1" thickBot="1" x14ac:dyDescent="0.3">
      <c r="A77" s="308" t="s">
        <v>112</v>
      </c>
      <c r="B77" s="309"/>
      <c r="C77" s="109">
        <f>SUM(C74:C76)</f>
        <v>0</v>
      </c>
      <c r="D77" s="110">
        <f t="shared" ref="D77" si="31">SUM(D74:D76)</f>
        <v>0</v>
      </c>
      <c r="E77" s="111">
        <f t="shared" ref="E77" si="32">SUM(E74:E76)</f>
        <v>0</v>
      </c>
      <c r="F77" s="112">
        <f>SUM(F74:F76)</f>
        <v>0</v>
      </c>
      <c r="G77" s="41"/>
      <c r="H77" s="41"/>
      <c r="I77" s="41"/>
      <c r="J77" s="41"/>
      <c r="K77" s="41"/>
    </row>
    <row r="78" spans="1:11" ht="15" customHeight="1" thickBot="1" x14ac:dyDescent="0.3">
      <c r="A78" s="119" t="s">
        <v>95</v>
      </c>
      <c r="B78" s="120">
        <f>'1.4.Budget Norway'!C99</f>
        <v>0</v>
      </c>
      <c r="C78" s="105">
        <f>'1.4.Budget Norway'!D99</f>
        <v>0</v>
      </c>
      <c r="D78" s="106">
        <f>'1.4.Budget Norway'!H99</f>
        <v>0</v>
      </c>
      <c r="E78" s="107">
        <f>'1.4.Budget Norway'!L99</f>
        <v>0</v>
      </c>
      <c r="F78" s="108">
        <f>'1.4.Budget Norway'!P99</f>
        <v>0</v>
      </c>
      <c r="G78" s="41"/>
      <c r="H78" s="41"/>
      <c r="I78" s="41"/>
      <c r="J78" s="41"/>
      <c r="K78" s="41"/>
    </row>
    <row r="79" spans="1:11" ht="15" customHeight="1" thickBot="1" x14ac:dyDescent="0.3">
      <c r="A79" s="121" t="s">
        <v>113</v>
      </c>
      <c r="B79" s="122">
        <f>IFERROR(C79/(C71-C63),0)</f>
        <v>0</v>
      </c>
      <c r="C79" s="109">
        <f>SUM(C77:C78)</f>
        <v>0</v>
      </c>
      <c r="D79" s="110">
        <f t="shared" ref="D79" si="33">SUM(D77:D78)</f>
        <v>0</v>
      </c>
      <c r="E79" s="111">
        <f t="shared" ref="E79" si="34">SUM(E77:E78)</f>
        <v>0</v>
      </c>
      <c r="F79" s="112">
        <f t="shared" ref="F79" si="35">SUM(F77:F78)</f>
        <v>0</v>
      </c>
      <c r="G79" s="201" t="s">
        <v>157</v>
      </c>
      <c r="H79" s="169"/>
      <c r="I79" s="169"/>
      <c r="J79" s="169"/>
      <c r="K79" s="169"/>
    </row>
    <row r="80" spans="1:11" ht="15" customHeight="1" thickBot="1" x14ac:dyDescent="0.3">
      <c r="A80" s="100"/>
      <c r="B80" s="100"/>
      <c r="C80" s="100"/>
      <c r="D80" s="100"/>
      <c r="E80" s="100"/>
      <c r="F80" s="100"/>
      <c r="G80" s="41"/>
      <c r="H80" s="41"/>
      <c r="I80" s="41"/>
      <c r="J80" s="41"/>
      <c r="K80" s="41"/>
    </row>
    <row r="81" spans="1:11" ht="21" customHeight="1" x14ac:dyDescent="0.25">
      <c r="A81" s="325" t="s">
        <v>79</v>
      </c>
      <c r="B81" s="326"/>
      <c r="C81" s="101" t="s">
        <v>73</v>
      </c>
      <c r="D81" s="102" t="s">
        <v>73</v>
      </c>
      <c r="E81" s="103" t="s">
        <v>73</v>
      </c>
      <c r="F81" s="104" t="s">
        <v>73</v>
      </c>
      <c r="G81" s="41"/>
      <c r="H81" s="41"/>
      <c r="I81" s="41"/>
      <c r="J81" s="41"/>
      <c r="K81" s="41"/>
    </row>
    <row r="82" spans="1:11" ht="15" customHeight="1" x14ac:dyDescent="0.25">
      <c r="A82" s="327" t="s">
        <v>92</v>
      </c>
      <c r="B82" s="328"/>
      <c r="C82" s="105">
        <f>'1.1.Budget Finland'!D100</f>
        <v>0</v>
      </c>
      <c r="D82" s="106">
        <f>'1.1.Budget Finland'!H100</f>
        <v>0</v>
      </c>
      <c r="E82" s="107">
        <f>'1.1.Budget Finland'!L100</f>
        <v>0</v>
      </c>
      <c r="F82" s="108">
        <f>'1.1.Budget Finland'!P100</f>
        <v>0</v>
      </c>
      <c r="G82" s="41"/>
      <c r="H82" s="41"/>
      <c r="I82" s="41"/>
      <c r="J82" s="41"/>
      <c r="K82" s="41"/>
    </row>
    <row r="83" spans="1:11" ht="15" customHeight="1" x14ac:dyDescent="0.25">
      <c r="A83" s="327" t="s">
        <v>93</v>
      </c>
      <c r="B83" s="328"/>
      <c r="C83" s="105">
        <f>'1.2.Budget Russia'!D100</f>
        <v>0</v>
      </c>
      <c r="D83" s="106">
        <f>'1.2.Budget Russia'!H100</f>
        <v>0</v>
      </c>
      <c r="E83" s="107">
        <f>'1.2.Budget Russia'!L100</f>
        <v>0</v>
      </c>
      <c r="F83" s="108">
        <f>'1.2.Budget Russia'!P100</f>
        <v>0</v>
      </c>
      <c r="G83" s="41"/>
      <c r="H83" s="41"/>
      <c r="I83" s="41"/>
      <c r="J83" s="41"/>
      <c r="K83" s="41"/>
    </row>
    <row r="84" spans="1:11" ht="15" customHeight="1" thickBot="1" x14ac:dyDescent="0.3">
      <c r="A84" s="327" t="s">
        <v>94</v>
      </c>
      <c r="B84" s="328"/>
      <c r="C84" s="105">
        <f>'1.3.Budget Sweden'!D100</f>
        <v>0</v>
      </c>
      <c r="D84" s="106">
        <f>'1.3.Budget Sweden'!H100</f>
        <v>0</v>
      </c>
      <c r="E84" s="107">
        <f>'1.3.Budget Sweden'!L100</f>
        <v>0</v>
      </c>
      <c r="F84" s="108">
        <f>'1.3.Budget Sweden'!P100</f>
        <v>0</v>
      </c>
      <c r="G84" s="41"/>
      <c r="H84" s="41"/>
      <c r="I84" s="41"/>
      <c r="J84" s="41"/>
      <c r="K84" s="41"/>
    </row>
    <row r="85" spans="1:11" ht="15" customHeight="1" thickBot="1" x14ac:dyDescent="0.3">
      <c r="A85" s="308" t="s">
        <v>114</v>
      </c>
      <c r="B85" s="309"/>
      <c r="C85" s="109">
        <f>SUM(C82:C84)</f>
        <v>0</v>
      </c>
      <c r="D85" s="110">
        <f t="shared" ref="D85" si="36">SUM(D82:D84)</f>
        <v>0</v>
      </c>
      <c r="E85" s="111">
        <f t="shared" ref="E85" si="37">SUM(E82:E84)</f>
        <v>0</v>
      </c>
      <c r="F85" s="112">
        <f>SUM(F82:F84)</f>
        <v>0</v>
      </c>
      <c r="G85" s="41"/>
      <c r="H85" s="41"/>
      <c r="I85" s="41"/>
      <c r="J85" s="41"/>
      <c r="K85" s="41"/>
    </row>
    <row r="86" spans="1:11" ht="15" customHeight="1" thickBot="1" x14ac:dyDescent="0.3">
      <c r="A86" s="318" t="s">
        <v>95</v>
      </c>
      <c r="B86" s="319"/>
      <c r="C86" s="105">
        <f>'1.4.Budget Norway'!D100</f>
        <v>0</v>
      </c>
      <c r="D86" s="106">
        <f>'1.4.Budget Norway'!H100</f>
        <v>0</v>
      </c>
      <c r="E86" s="107">
        <f>'1.4.Budget Norway'!L100</f>
        <v>0</v>
      </c>
      <c r="F86" s="108">
        <f>'1.4.Budget Norway'!P100</f>
        <v>0</v>
      </c>
      <c r="G86" s="41"/>
      <c r="H86" s="41"/>
      <c r="I86" s="41"/>
      <c r="J86" s="41"/>
      <c r="K86" s="41"/>
    </row>
    <row r="87" spans="1:11" ht="15" customHeight="1" thickBot="1" x14ac:dyDescent="0.3">
      <c r="A87" s="308" t="s">
        <v>115</v>
      </c>
      <c r="B87" s="309"/>
      <c r="C87" s="109">
        <f>SUM(C85:C86)</f>
        <v>0</v>
      </c>
      <c r="D87" s="110">
        <f t="shared" ref="D87" si="38">SUM(D85:D86)</f>
        <v>0</v>
      </c>
      <c r="E87" s="111">
        <f t="shared" ref="E87" si="39">SUM(E85:E86)</f>
        <v>0</v>
      </c>
      <c r="F87" s="112">
        <f t="shared" ref="F87" si="40">SUM(F85:F86)</f>
        <v>0</v>
      </c>
      <c r="G87" s="41"/>
      <c r="H87" s="41"/>
      <c r="I87" s="41"/>
      <c r="J87" s="41"/>
      <c r="K87" s="41"/>
    </row>
    <row r="88" spans="1:11" ht="15" customHeight="1" thickBot="1" x14ac:dyDescent="0.3">
      <c r="A88" s="100"/>
      <c r="B88" s="100"/>
      <c r="C88" s="100"/>
      <c r="D88" s="100"/>
      <c r="E88" s="100"/>
      <c r="F88" s="100"/>
      <c r="G88" s="41"/>
      <c r="H88" s="41"/>
      <c r="I88" s="41"/>
      <c r="J88" s="41"/>
      <c r="K88" s="41"/>
    </row>
    <row r="89" spans="1:11" ht="21.75" customHeight="1" x14ac:dyDescent="0.25">
      <c r="A89" s="329" t="s">
        <v>14</v>
      </c>
      <c r="B89" s="330"/>
      <c r="C89" s="101" t="s">
        <v>73</v>
      </c>
      <c r="D89" s="102" t="s">
        <v>73</v>
      </c>
      <c r="E89" s="103" t="s">
        <v>73</v>
      </c>
      <c r="F89" s="104" t="s">
        <v>73</v>
      </c>
      <c r="G89" s="41"/>
      <c r="H89" s="41"/>
      <c r="I89" s="41"/>
      <c r="J89" s="41"/>
      <c r="K89" s="41"/>
    </row>
    <row r="90" spans="1:11" ht="15" customHeight="1" x14ac:dyDescent="0.25">
      <c r="A90" s="327" t="s">
        <v>92</v>
      </c>
      <c r="B90" s="328"/>
      <c r="C90" s="105">
        <f>'1.1.Budget Finland'!D101</f>
        <v>0</v>
      </c>
      <c r="D90" s="106">
        <f>'1.1.Budget Finland'!H101</f>
        <v>0</v>
      </c>
      <c r="E90" s="107">
        <f>'1.1.Budget Finland'!L101</f>
        <v>0</v>
      </c>
      <c r="F90" s="108">
        <f>'1.1.Budget Finland'!P101</f>
        <v>0</v>
      </c>
      <c r="G90" s="41"/>
      <c r="H90" s="41"/>
      <c r="I90" s="41"/>
      <c r="J90" s="41"/>
      <c r="K90" s="41"/>
    </row>
    <row r="91" spans="1:11" ht="15" customHeight="1" x14ac:dyDescent="0.25">
      <c r="A91" s="327" t="s">
        <v>93</v>
      </c>
      <c r="B91" s="328"/>
      <c r="C91" s="105">
        <f>'1.2.Budget Russia'!D101</f>
        <v>0</v>
      </c>
      <c r="D91" s="106">
        <f>'1.2.Budget Russia'!H101</f>
        <v>0</v>
      </c>
      <c r="E91" s="107">
        <f>'1.2.Budget Russia'!L101</f>
        <v>0</v>
      </c>
      <c r="F91" s="108">
        <f>'1.2.Budget Russia'!P101</f>
        <v>0</v>
      </c>
      <c r="G91" s="41"/>
      <c r="H91" s="41"/>
      <c r="I91" s="41"/>
      <c r="J91" s="41"/>
      <c r="K91" s="41"/>
    </row>
    <row r="92" spans="1:11" ht="15" customHeight="1" thickBot="1" x14ac:dyDescent="0.3">
      <c r="A92" s="327" t="s">
        <v>94</v>
      </c>
      <c r="B92" s="328"/>
      <c r="C92" s="105">
        <f>'1.3.Budget Sweden'!D101</f>
        <v>0</v>
      </c>
      <c r="D92" s="106">
        <f>'1.3.Budget Sweden'!H101</f>
        <v>0</v>
      </c>
      <c r="E92" s="107">
        <f>'1.3.Budget Sweden'!L101</f>
        <v>0</v>
      </c>
      <c r="F92" s="108">
        <f>'1.3.Budget Sweden'!P101</f>
        <v>0</v>
      </c>
      <c r="G92" s="41"/>
      <c r="H92" s="41"/>
      <c r="I92" s="41"/>
      <c r="J92" s="41"/>
      <c r="K92" s="41"/>
    </row>
    <row r="93" spans="1:11" ht="15" customHeight="1" thickBot="1" x14ac:dyDescent="0.3">
      <c r="A93" s="308" t="s">
        <v>116</v>
      </c>
      <c r="B93" s="309"/>
      <c r="C93" s="109">
        <f>SUM(C90:C92)</f>
        <v>0</v>
      </c>
      <c r="D93" s="110">
        <f>SUM(D90:D92)</f>
        <v>0</v>
      </c>
      <c r="E93" s="111">
        <f t="shared" ref="E93" si="41">SUM(E90:E92)</f>
        <v>0</v>
      </c>
      <c r="F93" s="112">
        <f>SUM(F90:F92)</f>
        <v>0</v>
      </c>
      <c r="G93" s="41"/>
      <c r="H93" s="41"/>
      <c r="I93" s="41"/>
      <c r="J93" s="41"/>
      <c r="K93" s="41"/>
    </row>
    <row r="94" spans="1:11" ht="15" customHeight="1" thickBot="1" x14ac:dyDescent="0.3">
      <c r="A94" s="318" t="s">
        <v>95</v>
      </c>
      <c r="B94" s="319"/>
      <c r="C94" s="105">
        <f>'1.4.Budget Norway'!D101</f>
        <v>0</v>
      </c>
      <c r="D94" s="106">
        <f>'1.4.Budget Norway'!H101</f>
        <v>0</v>
      </c>
      <c r="E94" s="107">
        <f>'1.4.Budget Norway'!L101</f>
        <v>0</v>
      </c>
      <c r="F94" s="108">
        <f>'1.4.Budget Norway'!P101</f>
        <v>0</v>
      </c>
      <c r="G94" s="41"/>
      <c r="H94" s="41"/>
      <c r="I94" s="41"/>
      <c r="J94" s="41"/>
      <c r="K94" s="41"/>
    </row>
    <row r="95" spans="1:11" ht="15" customHeight="1" thickBot="1" x14ac:dyDescent="0.3">
      <c r="A95" s="308" t="s">
        <v>117</v>
      </c>
      <c r="B95" s="309"/>
      <c r="C95" s="109">
        <f>SUM(C93:C94)</f>
        <v>0</v>
      </c>
      <c r="D95" s="110">
        <f t="shared" ref="D95" si="42">SUM(D93:D94)</f>
        <v>0</v>
      </c>
      <c r="E95" s="111">
        <f t="shared" ref="E95" si="43">SUM(E93:E94)</f>
        <v>0</v>
      </c>
      <c r="F95" s="112">
        <f t="shared" ref="F95" si="44">SUM(F93:F94)</f>
        <v>0</v>
      </c>
      <c r="G95" s="201" t="s">
        <v>158</v>
      </c>
      <c r="H95" s="169"/>
      <c r="I95" s="169"/>
      <c r="J95" s="169"/>
      <c r="K95" s="169"/>
    </row>
    <row r="96" spans="1:11" ht="15" customHeight="1" thickBot="1" x14ac:dyDescent="0.3">
      <c r="A96" s="100"/>
      <c r="B96" s="100"/>
      <c r="C96" s="100"/>
      <c r="D96" s="100"/>
      <c r="E96" s="100"/>
      <c r="F96" s="100"/>
      <c r="G96" s="41"/>
      <c r="H96" s="41"/>
      <c r="I96" s="41"/>
      <c r="J96" s="41"/>
      <c r="K96" s="41"/>
    </row>
    <row r="97" spans="1:11" ht="21" customHeight="1" x14ac:dyDescent="0.25">
      <c r="A97" s="323" t="s">
        <v>15</v>
      </c>
      <c r="B97" s="324"/>
      <c r="C97" s="101" t="s">
        <v>73</v>
      </c>
      <c r="D97" s="102" t="s">
        <v>73</v>
      </c>
      <c r="E97" s="103" t="s">
        <v>73</v>
      </c>
      <c r="F97" s="104" t="s">
        <v>73</v>
      </c>
      <c r="G97" s="41"/>
      <c r="H97" s="41"/>
      <c r="I97" s="41"/>
      <c r="J97" s="41"/>
      <c r="K97" s="41"/>
    </row>
    <row r="98" spans="1:11" ht="15" customHeight="1" x14ac:dyDescent="0.25">
      <c r="A98" s="327" t="s">
        <v>92</v>
      </c>
      <c r="B98" s="335"/>
      <c r="C98" s="105">
        <f>'1.1.Budget Finland'!D102</f>
        <v>0</v>
      </c>
      <c r="D98" s="106">
        <f>'1.1.Budget Finland'!H102</f>
        <v>0</v>
      </c>
      <c r="E98" s="107">
        <f>'1.1.Budget Finland'!L102</f>
        <v>0</v>
      </c>
      <c r="F98" s="108">
        <f>'1.1.Budget Finland'!P102</f>
        <v>0</v>
      </c>
      <c r="G98" s="41"/>
      <c r="H98" s="41"/>
      <c r="I98" s="41"/>
      <c r="J98" s="41"/>
      <c r="K98" s="41"/>
    </row>
    <row r="99" spans="1:11" ht="15" customHeight="1" x14ac:dyDescent="0.25">
      <c r="A99" s="327" t="s">
        <v>93</v>
      </c>
      <c r="B99" s="335"/>
      <c r="C99" s="105">
        <f>'1.2.Budget Russia'!D102</f>
        <v>0</v>
      </c>
      <c r="D99" s="106">
        <f>'1.2.Budget Russia'!H102</f>
        <v>0</v>
      </c>
      <c r="E99" s="107">
        <f>'1.2.Budget Russia'!L102</f>
        <v>0</v>
      </c>
      <c r="F99" s="108">
        <f>'1.2.Budget Russia'!P102</f>
        <v>0</v>
      </c>
      <c r="G99" s="41"/>
      <c r="H99" s="41"/>
      <c r="I99" s="41"/>
      <c r="J99" s="41"/>
      <c r="K99" s="41"/>
    </row>
    <row r="100" spans="1:11" ht="15.75" thickBot="1" x14ac:dyDescent="0.3">
      <c r="A100" s="336" t="s">
        <v>94</v>
      </c>
      <c r="B100" s="337"/>
      <c r="C100" s="105">
        <f>'1.3.Budget Sweden'!D102</f>
        <v>0</v>
      </c>
      <c r="D100" s="106">
        <f>'1.3.Budget Sweden'!H102</f>
        <v>0</v>
      </c>
      <c r="E100" s="107">
        <f>'1.3.Budget Sweden'!L102</f>
        <v>0</v>
      </c>
      <c r="F100" s="108">
        <f>'1.3.Budget Sweden'!P102</f>
        <v>0</v>
      </c>
      <c r="G100" s="41"/>
      <c r="H100" s="41"/>
      <c r="I100" s="41"/>
      <c r="J100" s="41"/>
      <c r="K100" s="41"/>
    </row>
    <row r="101" spans="1:11" ht="15.75" thickBot="1" x14ac:dyDescent="0.3">
      <c r="A101" s="308" t="s">
        <v>118</v>
      </c>
      <c r="B101" s="315"/>
      <c r="C101" s="109">
        <f>SUM(C98:C100)</f>
        <v>0</v>
      </c>
      <c r="D101" s="110">
        <f t="shared" ref="D101" si="45">SUM(D98:D100)</f>
        <v>0</v>
      </c>
      <c r="E101" s="111">
        <f t="shared" ref="E101" si="46">SUM(E98:E100)</f>
        <v>0</v>
      </c>
      <c r="F101" s="112">
        <f>SUM(F98:F100)</f>
        <v>0</v>
      </c>
      <c r="G101" s="41"/>
      <c r="H101" s="41"/>
      <c r="I101" s="41"/>
      <c r="J101" s="41"/>
      <c r="K101" s="41"/>
    </row>
    <row r="102" spans="1:11" ht="15.75" thickBot="1" x14ac:dyDescent="0.3">
      <c r="A102" s="318" t="s">
        <v>95</v>
      </c>
      <c r="B102" s="334"/>
      <c r="C102" s="105">
        <f>'1.4.Budget Norway'!D102</f>
        <v>0</v>
      </c>
      <c r="D102" s="106">
        <f>'1.4.Budget Norway'!H102</f>
        <v>0</v>
      </c>
      <c r="E102" s="107">
        <f>'1.4.Budget Norway'!L102</f>
        <v>0</v>
      </c>
      <c r="F102" s="108">
        <f>'1.4.Budget Norway'!P102</f>
        <v>0</v>
      </c>
      <c r="G102" s="41"/>
      <c r="H102" s="41"/>
      <c r="I102" s="41"/>
      <c r="J102" s="41"/>
      <c r="K102" s="41"/>
    </row>
    <row r="103" spans="1:11" ht="15.75" thickBot="1" x14ac:dyDescent="0.3">
      <c r="A103" s="308" t="s">
        <v>119</v>
      </c>
      <c r="B103" s="315"/>
      <c r="C103" s="109">
        <f>SUM(C101:C102)</f>
        <v>0</v>
      </c>
      <c r="D103" s="110">
        <f t="shared" ref="D103" si="47">SUM(D101:D102)</f>
        <v>0</v>
      </c>
      <c r="E103" s="111">
        <f t="shared" ref="E103" si="48">SUM(E101:E102)</f>
        <v>0</v>
      </c>
      <c r="F103" s="112">
        <f t="shared" ref="F103" si="49">SUM(F101:F102)</f>
        <v>0</v>
      </c>
      <c r="G103" s="41"/>
      <c r="H103" s="41"/>
      <c r="I103" s="41"/>
      <c r="J103" s="41"/>
      <c r="K103" s="41"/>
    </row>
    <row r="104" spans="1:11" x14ac:dyDescent="0.25">
      <c r="A104" s="100"/>
      <c r="B104" s="100"/>
      <c r="C104" s="100"/>
      <c r="D104" s="100"/>
      <c r="E104" s="100"/>
      <c r="F104" s="100"/>
      <c r="G104" s="41"/>
      <c r="H104" s="41"/>
      <c r="I104" s="41"/>
      <c r="J104" s="41"/>
      <c r="K104" s="41"/>
    </row>
    <row r="105" spans="1:11" x14ac:dyDescent="0.25">
      <c r="A105" s="100"/>
      <c r="B105" s="100"/>
      <c r="C105" s="100"/>
      <c r="D105" s="100"/>
      <c r="E105" s="100"/>
      <c r="F105" s="100"/>
      <c r="G105" s="41"/>
      <c r="H105" s="41"/>
      <c r="I105" s="41"/>
      <c r="J105" s="41"/>
      <c r="K105" s="41"/>
    </row>
    <row r="106" spans="1:11" x14ac:dyDescent="0.25">
      <c r="A106" s="338" t="s">
        <v>174</v>
      </c>
      <c r="B106" s="339"/>
      <c r="C106" s="123"/>
      <c r="D106" s="100"/>
      <c r="E106" s="100"/>
      <c r="F106" s="100"/>
      <c r="G106" s="41"/>
      <c r="H106" s="41"/>
      <c r="I106" s="41"/>
      <c r="J106" s="41"/>
      <c r="K106" s="41"/>
    </row>
    <row r="107" spans="1:11" x14ac:dyDescent="0.25">
      <c r="A107" s="332" t="s">
        <v>110</v>
      </c>
      <c r="B107" s="333"/>
      <c r="C107" s="124">
        <f>C23+C31+C39+C47+C55+C63+C79-C95</f>
        <v>0</v>
      </c>
      <c r="D107" s="100"/>
      <c r="E107" s="100"/>
      <c r="F107" s="100"/>
      <c r="G107" s="41"/>
      <c r="H107" s="41"/>
      <c r="I107" s="41"/>
      <c r="J107" s="41"/>
      <c r="K107" s="41"/>
    </row>
    <row r="108" spans="1:11" x14ac:dyDescent="0.25">
      <c r="A108" s="331" t="s">
        <v>111</v>
      </c>
      <c r="B108" s="331"/>
      <c r="C108" s="124">
        <f>'1.1.Budget Finland'!D102+'1.2.Budget Russia'!D102+'1.3.Budget Sweden'!D102+'1.4.Budget Norway'!D102</f>
        <v>0</v>
      </c>
      <c r="D108" s="100"/>
      <c r="E108" s="100"/>
      <c r="F108" s="100"/>
      <c r="G108" s="41"/>
      <c r="H108" s="41"/>
      <c r="I108" s="41"/>
      <c r="J108" s="41"/>
      <c r="K108" s="41"/>
    </row>
    <row r="109" spans="1:11" x14ac:dyDescent="0.25">
      <c r="A109" s="331" t="s">
        <v>45</v>
      </c>
      <c r="B109" s="331"/>
      <c r="C109" s="124">
        <f>C107-C108</f>
        <v>0</v>
      </c>
      <c r="D109" s="100"/>
      <c r="E109" s="100"/>
      <c r="F109" s="100"/>
      <c r="G109" s="41"/>
      <c r="H109" s="41"/>
      <c r="I109" s="41"/>
      <c r="J109" s="41"/>
      <c r="K109" s="41"/>
    </row>
    <row r="110" spans="1:11" s="41" customFormat="1" x14ac:dyDescent="0.25"/>
    <row r="111" spans="1:11" s="41" customFormat="1" x14ac:dyDescent="0.25"/>
    <row r="112" spans="1:11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</sheetData>
  <sheetProtection formatCells="0" formatColumns="0" formatRows="0"/>
  <mergeCells count="81">
    <mergeCell ref="A98:B98"/>
    <mergeCell ref="A99:B99"/>
    <mergeCell ref="A100:B100"/>
    <mergeCell ref="A106:B106"/>
    <mergeCell ref="A108:B108"/>
    <mergeCell ref="A109:B109"/>
    <mergeCell ref="A107:B107"/>
    <mergeCell ref="A101:B101"/>
    <mergeCell ref="A102:B102"/>
    <mergeCell ref="A103:B103"/>
    <mergeCell ref="A57:B57"/>
    <mergeCell ref="A58:B58"/>
    <mergeCell ref="A59:B59"/>
    <mergeCell ref="A60:B60"/>
    <mergeCell ref="A61:B61"/>
    <mergeCell ref="A62:B62"/>
    <mergeCell ref="A66:B66"/>
    <mergeCell ref="A89:B89"/>
    <mergeCell ref="A63:B63"/>
    <mergeCell ref="A65:B65"/>
    <mergeCell ref="A85:B85"/>
    <mergeCell ref="A86:B86"/>
    <mergeCell ref="A87:B87"/>
    <mergeCell ref="A73:B73"/>
    <mergeCell ref="A82:B82"/>
    <mergeCell ref="A83:B83"/>
    <mergeCell ref="A84:B84"/>
    <mergeCell ref="A97:B97"/>
    <mergeCell ref="A94:B94"/>
    <mergeCell ref="A95:B95"/>
    <mergeCell ref="A81:B81"/>
    <mergeCell ref="A67:B67"/>
    <mergeCell ref="A68:B68"/>
    <mergeCell ref="A69:B69"/>
    <mergeCell ref="A93:B93"/>
    <mergeCell ref="A70:B70"/>
    <mergeCell ref="A71:B71"/>
    <mergeCell ref="A77:B77"/>
    <mergeCell ref="A91:B91"/>
    <mergeCell ref="A92:B92"/>
    <mergeCell ref="A90:B90"/>
    <mergeCell ref="A55:B55"/>
    <mergeCell ref="A49:B49"/>
    <mergeCell ref="A50:B50"/>
    <mergeCell ref="A51:B51"/>
    <mergeCell ref="A52:B52"/>
    <mergeCell ref="A53:B53"/>
    <mergeCell ref="A54:B54"/>
    <mergeCell ref="A47:B47"/>
    <mergeCell ref="A41:B41"/>
    <mergeCell ref="A42:B42"/>
    <mergeCell ref="A43:B43"/>
    <mergeCell ref="A44:B44"/>
    <mergeCell ref="A45:B45"/>
    <mergeCell ref="A46:B46"/>
    <mergeCell ref="A39:B39"/>
    <mergeCell ref="A35:B35"/>
    <mergeCell ref="A36:B36"/>
    <mergeCell ref="A37:B37"/>
    <mergeCell ref="A38:B38"/>
    <mergeCell ref="A31:B31"/>
    <mergeCell ref="A33:B33"/>
    <mergeCell ref="A34:B34"/>
    <mergeCell ref="A26:B26"/>
    <mergeCell ref="A27:B27"/>
    <mergeCell ref="A28:B28"/>
    <mergeCell ref="A29:B29"/>
    <mergeCell ref="A30:B30"/>
    <mergeCell ref="A23:B23"/>
    <mergeCell ref="A25:B25"/>
    <mergeCell ref="A17:B17"/>
    <mergeCell ref="A18:B18"/>
    <mergeCell ref="A19:B19"/>
    <mergeCell ref="A20:B20"/>
    <mergeCell ref="A22:B22"/>
    <mergeCell ref="A21:B21"/>
    <mergeCell ref="A16:B16"/>
    <mergeCell ref="D4:I4"/>
    <mergeCell ref="D5:I5"/>
    <mergeCell ref="D6:I6"/>
    <mergeCell ref="D7:I7"/>
  </mergeCells>
  <pageMargins left="0.19685039370078741" right="0" top="0.43307086614173229" bottom="0.35433070866141736" header="0.31496062992125984" footer="0.31496062992125984"/>
  <pageSetup paperSize="9" scale="69" fitToHeight="0" orientation="portrait" r:id="rId1"/>
  <headerFooter>
    <oddFooter>&amp;C&amp;P</oddFooter>
  </headerFooter>
  <rowBreaks count="1" manualBreakCount="1">
    <brk id="6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5">
    <tabColor rgb="FFEFFDFF"/>
    <pageSetUpPr fitToPage="1"/>
  </sheetPr>
  <dimension ref="A1:AB108"/>
  <sheetViews>
    <sheetView zoomScale="90" zoomScaleNormal="90" workbookViewId="0">
      <selection activeCell="C24" sqref="C24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9.140625" style="41" customWidth="1"/>
    <col min="19" max="28" width="9.140625" style="41"/>
    <col min="29" max="16384" width="9.140625" style="1"/>
  </cols>
  <sheetData>
    <row r="1" spans="1:16" ht="15.75" x14ac:dyDescent="0.25">
      <c r="F1" s="9"/>
      <c r="G1" s="9"/>
      <c r="K1" s="6"/>
      <c r="L1" s="5"/>
      <c r="M1" s="295"/>
      <c r="N1" s="295"/>
      <c r="O1" s="5"/>
      <c r="P1" s="9" t="s">
        <v>70</v>
      </c>
    </row>
    <row r="2" spans="1:16" ht="26.25" x14ac:dyDescent="0.25">
      <c r="C2" s="11" t="s">
        <v>303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28</v>
      </c>
      <c r="F4" s="384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5" spans="1:16" ht="15.75" x14ac:dyDescent="0.25">
      <c r="C5" s="12" t="s">
        <v>0</v>
      </c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</row>
    <row r="6" spans="1:16" ht="15.75" x14ac:dyDescent="0.25">
      <c r="C6" s="12" t="s">
        <v>66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</row>
    <row r="7" spans="1:16" ht="18" customHeight="1" x14ac:dyDescent="0.25">
      <c r="B7" s="11"/>
      <c r="C7" s="12" t="s">
        <v>130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</row>
    <row r="8" spans="1:16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8" x14ac:dyDescent="0.25">
      <c r="B9" s="203" t="s">
        <v>69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x14ac:dyDescent="0.25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20.25" x14ac:dyDescent="0.3">
      <c r="B11" s="80" t="s">
        <v>37</v>
      </c>
      <c r="C11" s="137"/>
      <c r="D11" s="137"/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</row>
    <row r="12" spans="1:16" ht="15.75" thickBot="1" x14ac:dyDescent="0.3">
      <c r="B12" s="202" t="s">
        <v>68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34.5" customHeight="1" thickBot="1" x14ac:dyDescent="0.3">
      <c r="A13" s="4"/>
      <c r="B13" s="393" t="s">
        <v>74</v>
      </c>
      <c r="C13" s="394"/>
      <c r="D13" s="85" t="s">
        <v>75</v>
      </c>
      <c r="E13" s="387" t="s">
        <v>97</v>
      </c>
      <c r="F13" s="387"/>
      <c r="G13" s="387"/>
      <c r="H13" s="387"/>
      <c r="I13" s="387" t="s">
        <v>16</v>
      </c>
      <c r="J13" s="387"/>
      <c r="K13" s="387"/>
      <c r="L13" s="387"/>
      <c r="M13" s="387" t="s">
        <v>17</v>
      </c>
      <c r="N13" s="387"/>
      <c r="O13" s="387"/>
      <c r="P13" s="388"/>
    </row>
    <row r="14" spans="1:16" ht="47.25" customHeight="1" x14ac:dyDescent="0.25">
      <c r="A14" s="84"/>
      <c r="B14" s="389" t="s">
        <v>24</v>
      </c>
      <c r="C14" s="396"/>
      <c r="D14" s="164" t="s">
        <v>172</v>
      </c>
      <c r="E14" s="165" t="s">
        <v>167</v>
      </c>
      <c r="F14" s="166" t="s">
        <v>168</v>
      </c>
      <c r="G14" s="166" t="s">
        <v>169</v>
      </c>
      <c r="H14" s="167" t="s">
        <v>171</v>
      </c>
      <c r="I14" s="165" t="s">
        <v>167</v>
      </c>
      <c r="J14" s="166" t="s">
        <v>168</v>
      </c>
      <c r="K14" s="166" t="s">
        <v>169</v>
      </c>
      <c r="L14" s="167" t="s">
        <v>171</v>
      </c>
      <c r="M14" s="165" t="s">
        <v>167</v>
      </c>
      <c r="N14" s="166" t="s">
        <v>168</v>
      </c>
      <c r="O14" s="166" t="s">
        <v>169</v>
      </c>
      <c r="P14" s="167" t="s">
        <v>171</v>
      </c>
    </row>
    <row r="15" spans="1:16" s="41" customFormat="1" x14ac:dyDescent="0.25">
      <c r="A15" s="46"/>
      <c r="B15" s="395" t="s">
        <v>76</v>
      </c>
      <c r="C15" s="395"/>
      <c r="D15" s="53">
        <f>H15+L15+P15</f>
        <v>0</v>
      </c>
      <c r="E15" s="53"/>
      <c r="F15" s="227"/>
      <c r="G15" s="53"/>
      <c r="H15" s="53">
        <f>E15*F15*G15</f>
        <v>0</v>
      </c>
      <c r="I15" s="53"/>
      <c r="J15" s="227"/>
      <c r="K15" s="53"/>
      <c r="L15" s="53">
        <f>I15*J15*K15</f>
        <v>0</v>
      </c>
      <c r="M15" s="53"/>
      <c r="N15" s="227"/>
      <c r="O15" s="53"/>
      <c r="P15" s="53">
        <f>M15*N15*O15</f>
        <v>0</v>
      </c>
    </row>
    <row r="16" spans="1:16" s="41" customFormat="1" ht="15" customHeight="1" x14ac:dyDescent="0.25">
      <c r="A16" s="46"/>
      <c r="B16" s="391"/>
      <c r="C16" s="391"/>
      <c r="D16" s="53">
        <f t="shared" ref="D16:D23" si="0">H16+L16+P16</f>
        <v>0</v>
      </c>
      <c r="E16" s="53"/>
      <c r="F16" s="227"/>
      <c r="G16" s="53"/>
      <c r="H16" s="53">
        <f t="shared" ref="H16:H23" si="1">E16*F16*G16</f>
        <v>0</v>
      </c>
      <c r="I16" s="53"/>
      <c r="J16" s="227"/>
      <c r="K16" s="53"/>
      <c r="L16" s="53">
        <f t="shared" ref="L16:L23" si="2">I16*J16*K16</f>
        <v>0</v>
      </c>
      <c r="M16" s="53"/>
      <c r="N16" s="227"/>
      <c r="O16" s="53"/>
      <c r="P16" s="53">
        <f t="shared" ref="P16:P23" si="3">M16*N16*O16</f>
        <v>0</v>
      </c>
    </row>
    <row r="17" spans="1:18" s="41" customFormat="1" ht="15" customHeight="1" x14ac:dyDescent="0.25">
      <c r="A17" s="46"/>
      <c r="B17" s="373"/>
      <c r="C17" s="373"/>
      <c r="D17" s="53">
        <f t="shared" si="0"/>
        <v>0</v>
      </c>
      <c r="E17" s="53"/>
      <c r="F17" s="227"/>
      <c r="G17" s="53"/>
      <c r="H17" s="53">
        <f t="shared" si="1"/>
        <v>0</v>
      </c>
      <c r="I17" s="53"/>
      <c r="J17" s="227"/>
      <c r="K17" s="53"/>
      <c r="L17" s="53">
        <f t="shared" si="2"/>
        <v>0</v>
      </c>
      <c r="M17" s="53"/>
      <c r="N17" s="227"/>
      <c r="O17" s="53"/>
      <c r="P17" s="53">
        <f t="shared" si="3"/>
        <v>0</v>
      </c>
    </row>
    <row r="18" spans="1:18" s="41" customFormat="1" ht="15" customHeight="1" x14ac:dyDescent="0.25">
      <c r="A18" s="46"/>
      <c r="B18" s="373"/>
      <c r="C18" s="373"/>
      <c r="D18" s="53">
        <f t="shared" si="0"/>
        <v>0</v>
      </c>
      <c r="E18" s="53"/>
      <c r="F18" s="227"/>
      <c r="G18" s="53"/>
      <c r="H18" s="53">
        <f t="shared" si="1"/>
        <v>0</v>
      </c>
      <c r="I18" s="53"/>
      <c r="J18" s="227"/>
      <c r="K18" s="53"/>
      <c r="L18" s="53">
        <f t="shared" si="2"/>
        <v>0</v>
      </c>
      <c r="M18" s="53"/>
      <c r="N18" s="227"/>
      <c r="O18" s="53"/>
      <c r="P18" s="53">
        <f t="shared" si="3"/>
        <v>0</v>
      </c>
    </row>
    <row r="19" spans="1:18" s="41" customFormat="1" ht="15" customHeight="1" x14ac:dyDescent="0.25">
      <c r="A19" s="46"/>
      <c r="B19" s="373"/>
      <c r="C19" s="373"/>
      <c r="D19" s="53">
        <f t="shared" si="0"/>
        <v>0</v>
      </c>
      <c r="E19" s="53"/>
      <c r="F19" s="227"/>
      <c r="G19" s="53"/>
      <c r="H19" s="53">
        <f t="shared" si="1"/>
        <v>0</v>
      </c>
      <c r="I19" s="53"/>
      <c r="J19" s="227"/>
      <c r="K19" s="53"/>
      <c r="L19" s="53">
        <f t="shared" si="2"/>
        <v>0</v>
      </c>
      <c r="M19" s="53"/>
      <c r="N19" s="227"/>
      <c r="O19" s="53"/>
      <c r="P19" s="53">
        <f t="shared" si="3"/>
        <v>0</v>
      </c>
    </row>
    <row r="20" spans="1:18" s="41" customFormat="1" ht="15" customHeight="1" x14ac:dyDescent="0.25">
      <c r="A20" s="46"/>
      <c r="B20" s="391"/>
      <c r="C20" s="391"/>
      <c r="D20" s="53">
        <f t="shared" si="0"/>
        <v>0</v>
      </c>
      <c r="E20" s="53"/>
      <c r="F20" s="227"/>
      <c r="G20" s="53"/>
      <c r="H20" s="53">
        <f t="shared" si="1"/>
        <v>0</v>
      </c>
      <c r="I20" s="53"/>
      <c r="J20" s="227"/>
      <c r="K20" s="53"/>
      <c r="L20" s="53">
        <f t="shared" si="2"/>
        <v>0</v>
      </c>
      <c r="M20" s="53"/>
      <c r="N20" s="227"/>
      <c r="O20" s="53"/>
      <c r="P20" s="53">
        <f t="shared" si="3"/>
        <v>0</v>
      </c>
    </row>
    <row r="21" spans="1:18" s="41" customFormat="1" ht="15" customHeight="1" x14ac:dyDescent="0.25">
      <c r="A21" s="46"/>
      <c r="B21" s="373"/>
      <c r="C21" s="373"/>
      <c r="D21" s="53">
        <f t="shared" si="0"/>
        <v>0</v>
      </c>
      <c r="E21" s="53"/>
      <c r="F21" s="227"/>
      <c r="G21" s="53"/>
      <c r="H21" s="53">
        <f t="shared" si="1"/>
        <v>0</v>
      </c>
      <c r="I21" s="53"/>
      <c r="J21" s="227"/>
      <c r="K21" s="53"/>
      <c r="L21" s="53">
        <f t="shared" si="2"/>
        <v>0</v>
      </c>
      <c r="M21" s="53"/>
      <c r="N21" s="227"/>
      <c r="O21" s="53"/>
      <c r="P21" s="53">
        <f t="shared" si="3"/>
        <v>0</v>
      </c>
    </row>
    <row r="22" spans="1:18" s="41" customFormat="1" ht="15" customHeight="1" x14ac:dyDescent="0.25">
      <c r="A22" s="46"/>
      <c r="B22" s="372"/>
      <c r="C22" s="372"/>
      <c r="D22" s="53">
        <f t="shared" si="0"/>
        <v>0</v>
      </c>
      <c r="E22" s="53"/>
      <c r="F22" s="227"/>
      <c r="G22" s="53"/>
      <c r="H22" s="53">
        <f t="shared" si="1"/>
        <v>0</v>
      </c>
      <c r="I22" s="53"/>
      <c r="J22" s="227"/>
      <c r="K22" s="53"/>
      <c r="L22" s="53">
        <f t="shared" si="2"/>
        <v>0</v>
      </c>
      <c r="M22" s="53"/>
      <c r="N22" s="227"/>
      <c r="O22" s="53"/>
      <c r="P22" s="53">
        <f t="shared" si="3"/>
        <v>0</v>
      </c>
    </row>
    <row r="23" spans="1:18" s="41" customFormat="1" x14ac:dyDescent="0.25">
      <c r="A23" s="46"/>
      <c r="B23" s="392"/>
      <c r="C23" s="392"/>
      <c r="D23" s="53">
        <f t="shared" si="0"/>
        <v>0</v>
      </c>
      <c r="E23" s="53"/>
      <c r="F23" s="227"/>
      <c r="G23" s="53"/>
      <c r="H23" s="53">
        <f t="shared" si="1"/>
        <v>0</v>
      </c>
      <c r="I23" s="53"/>
      <c r="J23" s="227"/>
      <c r="K23" s="53"/>
      <c r="L23" s="53">
        <f t="shared" si="2"/>
        <v>0</v>
      </c>
      <c r="M23" s="53"/>
      <c r="N23" s="227"/>
      <c r="O23" s="53"/>
      <c r="P23" s="53">
        <f t="shared" si="3"/>
        <v>0</v>
      </c>
    </row>
    <row r="24" spans="1:18" s="41" customFormat="1" ht="15" customHeight="1" x14ac:dyDescent="0.25">
      <c r="A24" s="46"/>
      <c r="B24" s="294" t="s">
        <v>132</v>
      </c>
      <c r="C24" s="297">
        <v>0</v>
      </c>
      <c r="D24" s="53"/>
      <c r="E24" s="53"/>
      <c r="F24" s="227"/>
      <c r="G24" s="53"/>
      <c r="H24" s="53"/>
      <c r="I24" s="53"/>
      <c r="J24" s="227"/>
      <c r="K24" s="53"/>
      <c r="L24" s="53"/>
      <c r="M24" s="53"/>
      <c r="N24" s="227"/>
      <c r="O24" s="53"/>
      <c r="P24" s="53"/>
    </row>
    <row r="25" spans="1:18" s="41" customFormat="1" ht="15" customHeight="1" x14ac:dyDescent="0.25">
      <c r="A25" s="46"/>
      <c r="B25" s="340"/>
      <c r="C25" s="341"/>
      <c r="D25" s="53">
        <f t="shared" ref="D25:D27" si="4">H25+L25+P25</f>
        <v>0</v>
      </c>
      <c r="E25" s="53"/>
      <c r="F25" s="227"/>
      <c r="G25" s="53"/>
      <c r="H25" s="53"/>
      <c r="I25" s="53"/>
      <c r="J25" s="227"/>
      <c r="K25" s="53"/>
      <c r="L25" s="53"/>
      <c r="M25" s="53"/>
      <c r="N25" s="227"/>
      <c r="O25" s="53"/>
      <c r="P25" s="53"/>
    </row>
    <row r="26" spans="1:18" s="41" customFormat="1" ht="15" customHeight="1" x14ac:dyDescent="0.25">
      <c r="A26" s="46"/>
      <c r="B26" s="342"/>
      <c r="C26" s="341"/>
      <c r="D26" s="53">
        <f t="shared" si="4"/>
        <v>0</v>
      </c>
      <c r="E26" s="53"/>
      <c r="F26" s="227"/>
      <c r="G26" s="53"/>
      <c r="H26" s="53"/>
      <c r="I26" s="53"/>
      <c r="J26" s="227"/>
      <c r="K26" s="53"/>
      <c r="L26" s="53"/>
      <c r="M26" s="53"/>
      <c r="N26" s="227"/>
      <c r="O26" s="53"/>
      <c r="P26" s="53"/>
    </row>
    <row r="27" spans="1:18" s="41" customFormat="1" ht="15" customHeight="1" x14ac:dyDescent="0.25">
      <c r="A27" s="46"/>
      <c r="B27" s="342"/>
      <c r="C27" s="341"/>
      <c r="D27" s="53">
        <f t="shared" si="4"/>
        <v>0</v>
      </c>
      <c r="E27" s="53"/>
      <c r="F27" s="227"/>
      <c r="G27" s="53"/>
      <c r="H27" s="53"/>
      <c r="I27" s="53"/>
      <c r="J27" s="227"/>
      <c r="K27" s="53"/>
      <c r="L27" s="53"/>
      <c r="M27" s="53"/>
      <c r="N27" s="227"/>
      <c r="O27" s="53"/>
      <c r="P27" s="53"/>
    </row>
    <row r="28" spans="1:18" s="41" customFormat="1" ht="15" customHeight="1" thickBot="1" x14ac:dyDescent="0.3">
      <c r="A28" s="136"/>
      <c r="B28" s="374" t="s">
        <v>83</v>
      </c>
      <c r="C28" s="375"/>
      <c r="D28" s="233"/>
      <c r="E28" s="231"/>
      <c r="F28" s="234"/>
      <c r="G28" s="235"/>
      <c r="H28" s="232"/>
      <c r="I28" s="231"/>
      <c r="J28" s="234"/>
      <c r="K28" s="236"/>
      <c r="L28" s="232"/>
      <c r="M28" s="231"/>
      <c r="N28" s="234"/>
      <c r="O28" s="236"/>
      <c r="P28" s="232"/>
    </row>
    <row r="29" spans="1:18" ht="15.75" thickBot="1" x14ac:dyDescent="0.3">
      <c r="A29" s="84"/>
      <c r="B29" s="357" t="s">
        <v>2</v>
      </c>
      <c r="C29" s="358"/>
      <c r="D29" s="142">
        <f>SUM(D14:D28)</f>
        <v>0</v>
      </c>
      <c r="E29" s="376"/>
      <c r="F29" s="377"/>
      <c r="G29" s="214"/>
      <c r="H29" s="205">
        <f>SUM(H14:H28)</f>
        <v>0</v>
      </c>
      <c r="I29" s="376"/>
      <c r="J29" s="377"/>
      <c r="K29" s="377"/>
      <c r="L29" s="87">
        <f>SUM(L14:L28)</f>
        <v>0</v>
      </c>
      <c r="M29" s="376"/>
      <c r="N29" s="377"/>
      <c r="O29" s="377"/>
      <c r="P29" s="87">
        <f>SUM(P14:P28)</f>
        <v>0</v>
      </c>
    </row>
    <row r="30" spans="1:18" ht="26.25" customHeight="1" thickBot="1" x14ac:dyDescent="0.3"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</row>
    <row r="31" spans="1:18" ht="27.75" customHeight="1" x14ac:dyDescent="0.25">
      <c r="B31" s="389" t="s">
        <v>77</v>
      </c>
      <c r="C31" s="390"/>
      <c r="D31" s="91" t="s">
        <v>73</v>
      </c>
      <c r="E31" s="86" t="s">
        <v>1</v>
      </c>
      <c r="F31" s="349" t="s">
        <v>80</v>
      </c>
      <c r="G31" s="350"/>
      <c r="H31" s="206" t="s">
        <v>73</v>
      </c>
      <c r="I31" s="86" t="s">
        <v>1</v>
      </c>
      <c r="J31" s="349" t="s">
        <v>80</v>
      </c>
      <c r="K31" s="350"/>
      <c r="L31" s="88" t="s">
        <v>73</v>
      </c>
      <c r="M31" s="86" t="s">
        <v>1</v>
      </c>
      <c r="N31" s="349" t="s">
        <v>80</v>
      </c>
      <c r="O31" s="350"/>
      <c r="P31" s="88" t="s">
        <v>73</v>
      </c>
      <c r="Q31" s="127"/>
      <c r="R31" s="127"/>
    </row>
    <row r="32" spans="1:18" s="41" customFormat="1" ht="15.75" customHeight="1" x14ac:dyDescent="0.25">
      <c r="B32" s="379" t="s">
        <v>290</v>
      </c>
      <c r="C32" s="380"/>
      <c r="D32" s="228">
        <f>H32+L32+P32</f>
        <v>0</v>
      </c>
      <c r="E32" s="226"/>
      <c r="F32" s="345"/>
      <c r="G32" s="346"/>
      <c r="H32" s="216">
        <f>E32*F32</f>
        <v>0</v>
      </c>
      <c r="I32" s="226"/>
      <c r="J32" s="345"/>
      <c r="K32" s="346"/>
      <c r="L32" s="216">
        <f>I32*J32</f>
        <v>0</v>
      </c>
      <c r="M32" s="226"/>
      <c r="N32" s="359"/>
      <c r="O32" s="360"/>
      <c r="P32" s="216">
        <f>M32*N32</f>
        <v>0</v>
      </c>
      <c r="Q32" s="127"/>
      <c r="R32" s="127"/>
    </row>
    <row r="33" spans="2:18" s="41" customFormat="1" ht="15" customHeight="1" x14ac:dyDescent="0.25">
      <c r="B33" s="347" t="s">
        <v>170</v>
      </c>
      <c r="C33" s="369"/>
      <c r="D33" s="228">
        <f t="shared" ref="D33:D42" si="5">H33+L33+P33</f>
        <v>0</v>
      </c>
      <c r="E33" s="226"/>
      <c r="F33" s="345"/>
      <c r="G33" s="346"/>
      <c r="H33" s="216">
        <f t="shared" ref="H33:H42" si="6">E33*F33</f>
        <v>0</v>
      </c>
      <c r="I33" s="226"/>
      <c r="J33" s="345"/>
      <c r="K33" s="346"/>
      <c r="L33" s="216">
        <f t="shared" ref="L33:L42" si="7">I33*J33</f>
        <v>0</v>
      </c>
      <c r="M33" s="226"/>
      <c r="N33" s="359"/>
      <c r="O33" s="360"/>
      <c r="P33" s="216">
        <f t="shared" ref="P33:P42" si="8">M33*N33</f>
        <v>0</v>
      </c>
      <c r="Q33" s="127"/>
      <c r="R33" s="127"/>
    </row>
    <row r="34" spans="2:18" s="41" customFormat="1" ht="15" customHeight="1" x14ac:dyDescent="0.25">
      <c r="B34" s="347" t="s">
        <v>3</v>
      </c>
      <c r="C34" s="369"/>
      <c r="D34" s="228">
        <f t="shared" si="5"/>
        <v>0</v>
      </c>
      <c r="E34" s="226"/>
      <c r="F34" s="345"/>
      <c r="G34" s="346"/>
      <c r="H34" s="216">
        <f t="shared" si="6"/>
        <v>0</v>
      </c>
      <c r="I34" s="226"/>
      <c r="J34" s="345"/>
      <c r="K34" s="346"/>
      <c r="L34" s="216">
        <f t="shared" si="7"/>
        <v>0</v>
      </c>
      <c r="M34" s="226"/>
      <c r="N34" s="359"/>
      <c r="O34" s="360"/>
      <c r="P34" s="216">
        <f t="shared" si="8"/>
        <v>0</v>
      </c>
      <c r="Q34" s="127"/>
      <c r="R34" s="127"/>
    </row>
    <row r="35" spans="2:18" s="41" customFormat="1" ht="15" customHeight="1" x14ac:dyDescent="0.25">
      <c r="B35" s="347" t="s">
        <v>30</v>
      </c>
      <c r="C35" s="369"/>
      <c r="D35" s="228">
        <f t="shared" si="5"/>
        <v>0</v>
      </c>
      <c r="E35" s="226"/>
      <c r="F35" s="345"/>
      <c r="G35" s="346"/>
      <c r="H35" s="216">
        <f t="shared" si="6"/>
        <v>0</v>
      </c>
      <c r="I35" s="226"/>
      <c r="J35" s="345"/>
      <c r="K35" s="346"/>
      <c r="L35" s="216">
        <f t="shared" si="7"/>
        <v>0</v>
      </c>
      <c r="M35" s="226"/>
      <c r="N35" s="359"/>
      <c r="O35" s="360"/>
      <c r="P35" s="216">
        <f t="shared" si="8"/>
        <v>0</v>
      </c>
      <c r="Q35" s="127"/>
      <c r="R35" s="127"/>
    </row>
    <row r="36" spans="2:18" s="41" customFormat="1" ht="15" customHeight="1" x14ac:dyDescent="0.25">
      <c r="B36" s="347" t="s">
        <v>4</v>
      </c>
      <c r="C36" s="369"/>
      <c r="D36" s="228">
        <f t="shared" si="5"/>
        <v>0</v>
      </c>
      <c r="E36" s="226"/>
      <c r="F36" s="345"/>
      <c r="G36" s="346"/>
      <c r="H36" s="216">
        <f t="shared" si="6"/>
        <v>0</v>
      </c>
      <c r="I36" s="226"/>
      <c r="J36" s="345"/>
      <c r="K36" s="346"/>
      <c r="L36" s="216">
        <f t="shared" si="7"/>
        <v>0</v>
      </c>
      <c r="M36" s="226"/>
      <c r="N36" s="359"/>
      <c r="O36" s="360"/>
      <c r="P36" s="216">
        <f t="shared" si="8"/>
        <v>0</v>
      </c>
      <c r="Q36" s="127"/>
      <c r="R36" s="127"/>
    </row>
    <row r="37" spans="2:18" s="41" customFormat="1" ht="15" customHeight="1" x14ac:dyDescent="0.25">
      <c r="B37" s="379" t="s">
        <v>284</v>
      </c>
      <c r="C37" s="380"/>
      <c r="D37" s="228">
        <f t="shared" si="5"/>
        <v>0</v>
      </c>
      <c r="E37" s="226"/>
      <c r="F37" s="345"/>
      <c r="G37" s="346"/>
      <c r="H37" s="216">
        <f t="shared" si="6"/>
        <v>0</v>
      </c>
      <c r="I37" s="226"/>
      <c r="J37" s="345"/>
      <c r="K37" s="346"/>
      <c r="L37" s="216">
        <f t="shared" si="7"/>
        <v>0</v>
      </c>
      <c r="M37" s="226"/>
      <c r="N37" s="359"/>
      <c r="O37" s="360"/>
      <c r="P37" s="216">
        <f t="shared" si="8"/>
        <v>0</v>
      </c>
      <c r="Q37" s="127"/>
      <c r="R37" s="127"/>
    </row>
    <row r="38" spans="2:18" s="41" customFormat="1" ht="15" customHeight="1" x14ac:dyDescent="0.25">
      <c r="B38" s="347" t="s">
        <v>31</v>
      </c>
      <c r="C38" s="369"/>
      <c r="D38" s="228">
        <f t="shared" si="5"/>
        <v>0</v>
      </c>
      <c r="E38" s="226"/>
      <c r="F38" s="345"/>
      <c r="G38" s="346"/>
      <c r="H38" s="216">
        <f t="shared" si="6"/>
        <v>0</v>
      </c>
      <c r="I38" s="226"/>
      <c r="J38" s="345"/>
      <c r="K38" s="346"/>
      <c r="L38" s="216">
        <f t="shared" si="7"/>
        <v>0</v>
      </c>
      <c r="M38" s="226"/>
      <c r="N38" s="359"/>
      <c r="O38" s="360"/>
      <c r="P38" s="216">
        <f t="shared" si="8"/>
        <v>0</v>
      </c>
      <c r="Q38" s="127"/>
      <c r="R38" s="127"/>
    </row>
    <row r="39" spans="2:18" s="41" customFormat="1" ht="15" customHeight="1" x14ac:dyDescent="0.25">
      <c r="B39" s="347" t="s">
        <v>84</v>
      </c>
      <c r="C39" s="369"/>
      <c r="D39" s="228">
        <f t="shared" si="5"/>
        <v>0</v>
      </c>
      <c r="E39" s="226"/>
      <c r="F39" s="345"/>
      <c r="G39" s="346"/>
      <c r="H39" s="216">
        <f t="shared" si="6"/>
        <v>0</v>
      </c>
      <c r="I39" s="226"/>
      <c r="J39" s="345"/>
      <c r="K39" s="346"/>
      <c r="L39" s="216">
        <f t="shared" si="7"/>
        <v>0</v>
      </c>
      <c r="M39" s="226"/>
      <c r="N39" s="359"/>
      <c r="O39" s="360"/>
      <c r="P39" s="216">
        <f t="shared" si="8"/>
        <v>0</v>
      </c>
      <c r="Q39" s="127"/>
      <c r="R39" s="127"/>
    </row>
    <row r="40" spans="2:18" s="41" customFormat="1" ht="15" customHeight="1" x14ac:dyDescent="0.25">
      <c r="B40" s="347"/>
      <c r="C40" s="348"/>
      <c r="D40" s="228">
        <f t="shared" si="5"/>
        <v>0</v>
      </c>
      <c r="E40" s="226"/>
      <c r="F40" s="345"/>
      <c r="G40" s="346"/>
      <c r="H40" s="216">
        <f t="shared" si="6"/>
        <v>0</v>
      </c>
      <c r="I40" s="226"/>
      <c r="J40" s="345"/>
      <c r="K40" s="346"/>
      <c r="L40" s="216">
        <f t="shared" si="7"/>
        <v>0</v>
      </c>
      <c r="M40" s="226"/>
      <c r="N40" s="359"/>
      <c r="O40" s="360"/>
      <c r="P40" s="216">
        <f t="shared" si="8"/>
        <v>0</v>
      </c>
      <c r="Q40" s="127"/>
      <c r="R40" s="127"/>
    </row>
    <row r="41" spans="2:18" s="41" customFormat="1" ht="13.9" customHeight="1" x14ac:dyDescent="0.25">
      <c r="B41" s="347"/>
      <c r="C41" s="369"/>
      <c r="D41" s="228">
        <f t="shared" si="5"/>
        <v>0</v>
      </c>
      <c r="E41" s="226"/>
      <c r="F41" s="345"/>
      <c r="G41" s="346"/>
      <c r="H41" s="216">
        <f t="shared" si="6"/>
        <v>0</v>
      </c>
      <c r="I41" s="226"/>
      <c r="J41" s="345"/>
      <c r="K41" s="346"/>
      <c r="L41" s="216">
        <f t="shared" si="7"/>
        <v>0</v>
      </c>
      <c r="M41" s="226"/>
      <c r="N41" s="359"/>
      <c r="O41" s="360"/>
      <c r="P41" s="216">
        <f t="shared" si="8"/>
        <v>0</v>
      </c>
      <c r="Q41" s="127"/>
      <c r="R41" s="127"/>
    </row>
    <row r="42" spans="2:18" s="41" customFormat="1" ht="13.9" customHeight="1" x14ac:dyDescent="0.25">
      <c r="B42" s="161"/>
      <c r="C42" s="162"/>
      <c r="D42" s="228">
        <f t="shared" si="5"/>
        <v>0</v>
      </c>
      <c r="E42" s="150"/>
      <c r="F42" s="345"/>
      <c r="G42" s="351"/>
      <c r="H42" s="216">
        <f t="shared" si="6"/>
        <v>0</v>
      </c>
      <c r="I42" s="150"/>
      <c r="J42" s="345"/>
      <c r="K42" s="351"/>
      <c r="L42" s="216">
        <f t="shared" si="7"/>
        <v>0</v>
      </c>
      <c r="M42" s="150"/>
      <c r="N42" s="345"/>
      <c r="O42" s="351"/>
      <c r="P42" s="216">
        <f t="shared" si="8"/>
        <v>0</v>
      </c>
      <c r="Q42" s="127"/>
      <c r="R42" s="127"/>
    </row>
    <row r="43" spans="2:18" s="41" customFormat="1" ht="15.75" customHeight="1" thickBot="1" x14ac:dyDescent="0.3">
      <c r="B43" s="382" t="s">
        <v>83</v>
      </c>
      <c r="C43" s="383"/>
      <c r="D43" s="230"/>
      <c r="E43" s="231"/>
      <c r="F43" s="361"/>
      <c r="G43" s="362"/>
      <c r="H43" s="232"/>
      <c r="I43" s="231"/>
      <c r="J43" s="361"/>
      <c r="K43" s="362"/>
      <c r="L43" s="232"/>
      <c r="M43" s="231"/>
      <c r="N43" s="361"/>
      <c r="O43" s="362"/>
      <c r="P43" s="232"/>
      <c r="Q43" s="127"/>
      <c r="R43" s="127"/>
    </row>
    <row r="44" spans="2:18" ht="15.75" thickBot="1" x14ac:dyDescent="0.3">
      <c r="B44" s="357" t="s">
        <v>5</v>
      </c>
      <c r="C44" s="381"/>
      <c r="D44" s="142">
        <f>SUM(D31:D43)</f>
        <v>0</v>
      </c>
      <c r="E44" s="90"/>
      <c r="F44" s="90"/>
      <c r="G44" s="90"/>
      <c r="H44" s="87">
        <f>SUM(H31:H43)</f>
        <v>0</v>
      </c>
      <c r="I44" s="354"/>
      <c r="J44" s="355"/>
      <c r="K44" s="356"/>
      <c r="L44" s="87">
        <f>SUM(L31:L43)</f>
        <v>0</v>
      </c>
      <c r="M44" s="354"/>
      <c r="N44" s="355"/>
      <c r="O44" s="356"/>
      <c r="P44" s="87">
        <f>SUM(P31:P43)</f>
        <v>0</v>
      </c>
    </row>
    <row r="45" spans="2:18" ht="21.75" customHeight="1" thickBot="1" x14ac:dyDescent="0.3">
      <c r="B45" s="82"/>
      <c r="C45" s="82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2"/>
      <c r="Q45" s="127"/>
      <c r="R45" s="127"/>
    </row>
    <row r="46" spans="2:18" ht="26.25" customHeight="1" x14ac:dyDescent="0.25">
      <c r="B46" s="370" t="s">
        <v>25</v>
      </c>
      <c r="C46" s="378"/>
      <c r="D46" s="91" t="s">
        <v>73</v>
      </c>
      <c r="E46" s="86" t="s">
        <v>1</v>
      </c>
      <c r="F46" s="349" t="s">
        <v>80</v>
      </c>
      <c r="G46" s="350"/>
      <c r="H46" s="88" t="s">
        <v>73</v>
      </c>
      <c r="I46" s="86" t="s">
        <v>1</v>
      </c>
      <c r="J46" s="349" t="s">
        <v>80</v>
      </c>
      <c r="K46" s="350"/>
      <c r="L46" s="88" t="s">
        <v>73</v>
      </c>
      <c r="M46" s="86" t="s">
        <v>1</v>
      </c>
      <c r="N46" s="349" t="s">
        <v>80</v>
      </c>
      <c r="O46" s="350"/>
      <c r="P46" s="88" t="s">
        <v>73</v>
      </c>
      <c r="Q46" s="127"/>
      <c r="R46" s="127"/>
    </row>
    <row r="47" spans="2:18" s="41" customFormat="1" ht="15.75" customHeight="1" x14ac:dyDescent="0.25">
      <c r="B47" s="347" t="s">
        <v>32</v>
      </c>
      <c r="C47" s="369"/>
      <c r="D47" s="228">
        <f>H47+L47+P47</f>
        <v>0</v>
      </c>
      <c r="E47" s="226"/>
      <c r="F47" s="345"/>
      <c r="G47" s="346"/>
      <c r="H47" s="216">
        <f>E47*F47</f>
        <v>0</v>
      </c>
      <c r="I47" s="226"/>
      <c r="J47" s="345"/>
      <c r="K47" s="346"/>
      <c r="L47" s="216">
        <f>I47*J47</f>
        <v>0</v>
      </c>
      <c r="M47" s="226"/>
      <c r="N47" s="345"/>
      <c r="O47" s="346"/>
      <c r="P47" s="216">
        <f>M47*N47</f>
        <v>0</v>
      </c>
      <c r="Q47" s="127"/>
      <c r="R47" s="127"/>
    </row>
    <row r="48" spans="2:18" s="41" customFormat="1" ht="15" customHeight="1" x14ac:dyDescent="0.25">
      <c r="B48" s="347" t="s">
        <v>81</v>
      </c>
      <c r="C48" s="369"/>
      <c r="D48" s="228">
        <f t="shared" ref="D48:D57" si="9">H48+L48+P48</f>
        <v>0</v>
      </c>
      <c r="E48" s="226"/>
      <c r="F48" s="345"/>
      <c r="G48" s="346"/>
      <c r="H48" s="216">
        <f t="shared" ref="H48:H57" si="10">E48*F48</f>
        <v>0</v>
      </c>
      <c r="I48" s="226"/>
      <c r="J48" s="345"/>
      <c r="K48" s="346"/>
      <c r="L48" s="216">
        <f t="shared" ref="L48:L57" si="11">I48*J48</f>
        <v>0</v>
      </c>
      <c r="M48" s="226"/>
      <c r="N48" s="345"/>
      <c r="O48" s="346"/>
      <c r="P48" s="216">
        <f t="shared" ref="P48:P57" si="12">M48*N48</f>
        <v>0</v>
      </c>
      <c r="Q48" s="127"/>
      <c r="R48" s="127"/>
    </row>
    <row r="49" spans="2:18" s="41" customFormat="1" ht="15" customHeight="1" x14ac:dyDescent="0.25">
      <c r="B49" s="347" t="s">
        <v>82</v>
      </c>
      <c r="C49" s="369"/>
      <c r="D49" s="228">
        <f t="shared" si="9"/>
        <v>0</v>
      </c>
      <c r="E49" s="226"/>
      <c r="F49" s="345"/>
      <c r="G49" s="346"/>
      <c r="H49" s="216">
        <f t="shared" si="10"/>
        <v>0</v>
      </c>
      <c r="I49" s="226"/>
      <c r="J49" s="345"/>
      <c r="K49" s="346"/>
      <c r="L49" s="216">
        <f t="shared" si="11"/>
        <v>0</v>
      </c>
      <c r="M49" s="226"/>
      <c r="N49" s="345"/>
      <c r="O49" s="346"/>
      <c r="P49" s="216">
        <f t="shared" si="12"/>
        <v>0</v>
      </c>
      <c r="Q49" s="127"/>
      <c r="R49" s="127"/>
    </row>
    <row r="50" spans="2:18" s="41" customFormat="1" ht="15" customHeight="1" x14ac:dyDescent="0.25">
      <c r="B50" s="347" t="s">
        <v>6</v>
      </c>
      <c r="C50" s="369"/>
      <c r="D50" s="228">
        <f t="shared" si="9"/>
        <v>0</v>
      </c>
      <c r="E50" s="226"/>
      <c r="F50" s="345"/>
      <c r="G50" s="346"/>
      <c r="H50" s="216">
        <f t="shared" si="10"/>
        <v>0</v>
      </c>
      <c r="I50" s="226"/>
      <c r="J50" s="345"/>
      <c r="K50" s="346"/>
      <c r="L50" s="216">
        <f t="shared" si="11"/>
        <v>0</v>
      </c>
      <c r="M50" s="226"/>
      <c r="N50" s="345"/>
      <c r="O50" s="346"/>
      <c r="P50" s="216">
        <f t="shared" si="12"/>
        <v>0</v>
      </c>
      <c r="Q50" s="127"/>
      <c r="R50" s="127"/>
    </row>
    <row r="51" spans="2:18" s="41" customFormat="1" ht="15" customHeight="1" x14ac:dyDescent="0.25">
      <c r="B51" s="347" t="s">
        <v>85</v>
      </c>
      <c r="C51" s="369"/>
      <c r="D51" s="228">
        <f t="shared" si="9"/>
        <v>0</v>
      </c>
      <c r="E51" s="226"/>
      <c r="F51" s="345"/>
      <c r="G51" s="346"/>
      <c r="H51" s="216">
        <f t="shared" si="10"/>
        <v>0</v>
      </c>
      <c r="I51" s="226"/>
      <c r="J51" s="345"/>
      <c r="K51" s="351"/>
      <c r="L51" s="216">
        <f t="shared" si="11"/>
        <v>0</v>
      </c>
      <c r="M51" s="226"/>
      <c r="N51" s="345"/>
      <c r="O51" s="351"/>
      <c r="P51" s="216">
        <f t="shared" si="12"/>
        <v>0</v>
      </c>
      <c r="Q51" s="127"/>
      <c r="R51" s="127"/>
    </row>
    <row r="52" spans="2:18" s="41" customFormat="1" ht="15" customHeight="1" x14ac:dyDescent="0.25">
      <c r="B52" s="379" t="s">
        <v>131</v>
      </c>
      <c r="C52" s="380"/>
      <c r="D52" s="228">
        <f t="shared" si="9"/>
        <v>0</v>
      </c>
      <c r="E52" s="226"/>
      <c r="F52" s="345"/>
      <c r="G52" s="346"/>
      <c r="H52" s="216">
        <f t="shared" si="10"/>
        <v>0</v>
      </c>
      <c r="I52" s="226"/>
      <c r="J52" s="345"/>
      <c r="K52" s="351"/>
      <c r="L52" s="216">
        <f t="shared" si="11"/>
        <v>0</v>
      </c>
      <c r="M52" s="226"/>
      <c r="N52" s="345"/>
      <c r="O52" s="351"/>
      <c r="P52" s="216">
        <f t="shared" si="12"/>
        <v>0</v>
      </c>
      <c r="Q52" s="127"/>
      <c r="R52" s="127"/>
    </row>
    <row r="53" spans="2:18" s="41" customFormat="1" ht="15" customHeight="1" x14ac:dyDescent="0.25">
      <c r="B53" s="347" t="s">
        <v>163</v>
      </c>
      <c r="C53" s="369"/>
      <c r="D53" s="228">
        <f t="shared" si="9"/>
        <v>0</v>
      </c>
      <c r="E53" s="226"/>
      <c r="F53" s="345"/>
      <c r="G53" s="346"/>
      <c r="H53" s="216">
        <f t="shared" si="10"/>
        <v>0</v>
      </c>
      <c r="I53" s="226"/>
      <c r="J53" s="345"/>
      <c r="K53" s="351"/>
      <c r="L53" s="216">
        <f t="shared" si="11"/>
        <v>0</v>
      </c>
      <c r="M53" s="226"/>
      <c r="N53" s="345"/>
      <c r="O53" s="351"/>
      <c r="P53" s="216">
        <f t="shared" si="12"/>
        <v>0</v>
      </c>
      <c r="Q53" s="127"/>
      <c r="R53" s="127"/>
    </row>
    <row r="54" spans="2:18" s="41" customFormat="1" ht="15" customHeight="1" x14ac:dyDescent="0.25">
      <c r="B54" s="347" t="s">
        <v>84</v>
      </c>
      <c r="C54" s="369"/>
      <c r="D54" s="228">
        <f t="shared" si="9"/>
        <v>0</v>
      </c>
      <c r="E54" s="226"/>
      <c r="F54" s="345"/>
      <c r="G54" s="346"/>
      <c r="H54" s="216">
        <f t="shared" si="10"/>
        <v>0</v>
      </c>
      <c r="I54" s="226"/>
      <c r="J54" s="345"/>
      <c r="K54" s="346"/>
      <c r="L54" s="216">
        <f t="shared" si="11"/>
        <v>0</v>
      </c>
      <c r="M54" s="226"/>
      <c r="N54" s="345"/>
      <c r="O54" s="346"/>
      <c r="P54" s="216">
        <f t="shared" si="12"/>
        <v>0</v>
      </c>
      <c r="Q54" s="127"/>
      <c r="R54" s="127"/>
    </row>
    <row r="55" spans="2:18" s="41" customFormat="1" ht="15" customHeight="1" x14ac:dyDescent="0.25">
      <c r="B55" s="347"/>
      <c r="C55" s="348"/>
      <c r="D55" s="228">
        <f t="shared" si="9"/>
        <v>0</v>
      </c>
      <c r="E55" s="226"/>
      <c r="F55" s="345"/>
      <c r="G55" s="346"/>
      <c r="H55" s="216">
        <f t="shared" si="10"/>
        <v>0</v>
      </c>
      <c r="I55" s="226"/>
      <c r="J55" s="345"/>
      <c r="K55" s="346"/>
      <c r="L55" s="216">
        <f t="shared" si="11"/>
        <v>0</v>
      </c>
      <c r="M55" s="226"/>
      <c r="N55" s="345"/>
      <c r="O55" s="346"/>
      <c r="P55" s="216">
        <f t="shared" si="12"/>
        <v>0</v>
      </c>
      <c r="Q55" s="127"/>
      <c r="R55" s="127"/>
    </row>
    <row r="56" spans="2:18" s="41" customFormat="1" ht="15" customHeight="1" x14ac:dyDescent="0.25">
      <c r="B56" s="347"/>
      <c r="C56" s="348"/>
      <c r="D56" s="228">
        <f t="shared" si="9"/>
        <v>0</v>
      </c>
      <c r="E56" s="226"/>
      <c r="F56" s="345"/>
      <c r="G56" s="346"/>
      <c r="H56" s="216">
        <f t="shared" si="10"/>
        <v>0</v>
      </c>
      <c r="I56" s="226"/>
      <c r="J56" s="345"/>
      <c r="K56" s="346"/>
      <c r="L56" s="216">
        <f t="shared" si="11"/>
        <v>0</v>
      </c>
      <c r="M56" s="226"/>
      <c r="N56" s="345"/>
      <c r="O56" s="346"/>
      <c r="P56" s="216">
        <f t="shared" si="12"/>
        <v>0</v>
      </c>
      <c r="Q56" s="127"/>
      <c r="R56" s="127"/>
    </row>
    <row r="57" spans="2:18" s="41" customFormat="1" ht="15" customHeight="1" x14ac:dyDescent="0.25">
      <c r="B57" s="132"/>
      <c r="C57" s="133"/>
      <c r="D57" s="228">
        <f t="shared" si="9"/>
        <v>0</v>
      </c>
      <c r="E57" s="229"/>
      <c r="F57" s="345"/>
      <c r="G57" s="351"/>
      <c r="H57" s="216">
        <f t="shared" si="10"/>
        <v>0</v>
      </c>
      <c r="I57" s="209"/>
      <c r="J57" s="345"/>
      <c r="K57" s="351"/>
      <c r="L57" s="216">
        <f t="shared" si="11"/>
        <v>0</v>
      </c>
      <c r="M57" s="229"/>
      <c r="N57" s="345"/>
      <c r="O57" s="351"/>
      <c r="P57" s="216">
        <f t="shared" si="12"/>
        <v>0</v>
      </c>
      <c r="Q57" s="127"/>
      <c r="R57" s="127"/>
    </row>
    <row r="58" spans="2:18" s="41" customFormat="1" ht="15.75" thickBot="1" x14ac:dyDescent="0.3">
      <c r="B58" s="382" t="s">
        <v>83</v>
      </c>
      <c r="C58" s="383"/>
      <c r="D58" s="208"/>
      <c r="E58" s="210"/>
      <c r="F58" s="343"/>
      <c r="G58" s="344"/>
      <c r="H58" s="211"/>
      <c r="I58" s="210"/>
      <c r="J58" s="343"/>
      <c r="K58" s="344"/>
      <c r="L58" s="211"/>
      <c r="M58" s="210"/>
      <c r="N58" s="343"/>
      <c r="O58" s="344"/>
      <c r="P58" s="211"/>
      <c r="Q58" s="127"/>
      <c r="R58" s="127"/>
    </row>
    <row r="59" spans="2:18" ht="15.75" thickBot="1" x14ac:dyDescent="0.3">
      <c r="B59" s="357" t="s">
        <v>7</v>
      </c>
      <c r="C59" s="358"/>
      <c r="D59" s="87">
        <f>SUM(D46:D58)</f>
        <v>0</v>
      </c>
      <c r="E59" s="354"/>
      <c r="F59" s="356"/>
      <c r="G59" s="214"/>
      <c r="H59" s="87">
        <f>SUM(H46:H58)</f>
        <v>0</v>
      </c>
      <c r="I59" s="354"/>
      <c r="J59" s="355"/>
      <c r="K59" s="356"/>
      <c r="L59" s="87">
        <f>SUM(L46:L58)</f>
        <v>0</v>
      </c>
      <c r="M59" s="354"/>
      <c r="N59" s="355"/>
      <c r="O59" s="356"/>
      <c r="P59" s="87">
        <f>SUM(P46:P58)</f>
        <v>0</v>
      </c>
    </row>
    <row r="60" spans="2:18" ht="15.75" thickBot="1" x14ac:dyDescent="0.3">
      <c r="B60" s="82"/>
      <c r="C60" s="82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0"/>
      <c r="O60" s="220"/>
      <c r="P60" s="220"/>
    </row>
    <row r="61" spans="2:18" ht="29.45" customHeight="1" x14ac:dyDescent="0.25">
      <c r="B61" s="370" t="s">
        <v>29</v>
      </c>
      <c r="C61" s="371"/>
      <c r="D61" s="91" t="s">
        <v>73</v>
      </c>
      <c r="E61" s="86"/>
      <c r="F61" s="349"/>
      <c r="G61" s="350"/>
      <c r="H61" s="88" t="s">
        <v>73</v>
      </c>
      <c r="I61" s="86" t="s">
        <v>1</v>
      </c>
      <c r="J61" s="349" t="s">
        <v>80</v>
      </c>
      <c r="K61" s="350"/>
      <c r="L61" s="88" t="s">
        <v>73</v>
      </c>
      <c r="M61" s="86" t="s">
        <v>1</v>
      </c>
      <c r="N61" s="349" t="s">
        <v>80</v>
      </c>
      <c r="O61" s="350"/>
      <c r="P61" s="88" t="s">
        <v>73</v>
      </c>
    </row>
    <row r="62" spans="2:18" s="41" customFormat="1" ht="15.75" customHeight="1" x14ac:dyDescent="0.25">
      <c r="B62" s="347" t="s">
        <v>8</v>
      </c>
      <c r="C62" s="369"/>
      <c r="D62" s="228">
        <f>H62+L62+P62</f>
        <v>0</v>
      </c>
      <c r="E62" s="226"/>
      <c r="F62" s="345"/>
      <c r="G62" s="346"/>
      <c r="H62" s="216">
        <f>E62*F62</f>
        <v>0</v>
      </c>
      <c r="I62" s="226"/>
      <c r="J62" s="345"/>
      <c r="K62" s="346"/>
      <c r="L62" s="216">
        <f>I62*J62</f>
        <v>0</v>
      </c>
      <c r="M62" s="226"/>
      <c r="N62" s="345"/>
      <c r="O62" s="346"/>
      <c r="P62" s="216">
        <f>M62*N62</f>
        <v>0</v>
      </c>
    </row>
    <row r="63" spans="2:18" s="41" customFormat="1" ht="15" customHeight="1" x14ac:dyDescent="0.25">
      <c r="B63" s="347" t="s">
        <v>9</v>
      </c>
      <c r="C63" s="369"/>
      <c r="D63" s="228">
        <f t="shared" ref="D63:D71" si="13">H63+L63+P63</f>
        <v>0</v>
      </c>
      <c r="E63" s="226"/>
      <c r="F63" s="345"/>
      <c r="G63" s="346"/>
      <c r="H63" s="216">
        <f t="shared" ref="H63:H71" si="14">E63*F63</f>
        <v>0</v>
      </c>
      <c r="I63" s="226"/>
      <c r="J63" s="345"/>
      <c r="K63" s="346"/>
      <c r="L63" s="216">
        <f t="shared" ref="L63:L71" si="15">I63*J63</f>
        <v>0</v>
      </c>
      <c r="M63" s="226"/>
      <c r="N63" s="345"/>
      <c r="O63" s="346"/>
      <c r="P63" s="216">
        <f t="shared" ref="P63:P71" si="16">M63*N63</f>
        <v>0</v>
      </c>
    </row>
    <row r="64" spans="2:18" s="41" customFormat="1" ht="15" customHeight="1" x14ac:dyDescent="0.25">
      <c r="B64" s="347" t="s">
        <v>10</v>
      </c>
      <c r="C64" s="369"/>
      <c r="D64" s="228">
        <f t="shared" si="13"/>
        <v>0</v>
      </c>
      <c r="E64" s="226"/>
      <c r="F64" s="345"/>
      <c r="G64" s="346"/>
      <c r="H64" s="216">
        <f t="shared" si="14"/>
        <v>0</v>
      </c>
      <c r="I64" s="226"/>
      <c r="J64" s="345"/>
      <c r="K64" s="346"/>
      <c r="L64" s="216">
        <f t="shared" si="15"/>
        <v>0</v>
      </c>
      <c r="M64" s="226"/>
      <c r="N64" s="345"/>
      <c r="O64" s="346"/>
      <c r="P64" s="216">
        <f t="shared" si="16"/>
        <v>0</v>
      </c>
    </row>
    <row r="65" spans="2:16" s="41" customFormat="1" ht="15" customHeight="1" x14ac:dyDescent="0.25">
      <c r="B65" s="347" t="s">
        <v>33</v>
      </c>
      <c r="C65" s="369"/>
      <c r="D65" s="228">
        <f t="shared" si="13"/>
        <v>0</v>
      </c>
      <c r="E65" s="226"/>
      <c r="F65" s="345"/>
      <c r="G65" s="346"/>
      <c r="H65" s="216">
        <f t="shared" si="14"/>
        <v>0</v>
      </c>
      <c r="I65" s="226"/>
      <c r="J65" s="345"/>
      <c r="K65" s="346"/>
      <c r="L65" s="216">
        <f t="shared" si="15"/>
        <v>0</v>
      </c>
      <c r="M65" s="226"/>
      <c r="N65" s="345"/>
      <c r="O65" s="346"/>
      <c r="P65" s="216">
        <f t="shared" si="16"/>
        <v>0</v>
      </c>
    </row>
    <row r="66" spans="2:16" s="41" customFormat="1" ht="15" customHeight="1" x14ac:dyDescent="0.25">
      <c r="B66" s="347" t="s">
        <v>11</v>
      </c>
      <c r="C66" s="369"/>
      <c r="D66" s="228">
        <f t="shared" si="13"/>
        <v>0</v>
      </c>
      <c r="E66" s="226"/>
      <c r="F66" s="345"/>
      <c r="G66" s="346"/>
      <c r="H66" s="216">
        <f t="shared" si="14"/>
        <v>0</v>
      </c>
      <c r="I66" s="226"/>
      <c r="J66" s="345"/>
      <c r="K66" s="346"/>
      <c r="L66" s="216">
        <f t="shared" si="15"/>
        <v>0</v>
      </c>
      <c r="M66" s="226"/>
      <c r="N66" s="345"/>
      <c r="O66" s="346"/>
      <c r="P66" s="216">
        <f t="shared" si="16"/>
        <v>0</v>
      </c>
    </row>
    <row r="67" spans="2:16" s="41" customFormat="1" ht="15" customHeight="1" x14ac:dyDescent="0.25">
      <c r="B67" s="347" t="s">
        <v>86</v>
      </c>
      <c r="C67" s="369"/>
      <c r="D67" s="228">
        <f t="shared" si="13"/>
        <v>0</v>
      </c>
      <c r="E67" s="226"/>
      <c r="F67" s="345"/>
      <c r="G67" s="346"/>
      <c r="H67" s="216">
        <f t="shared" si="14"/>
        <v>0</v>
      </c>
      <c r="I67" s="226"/>
      <c r="J67" s="345"/>
      <c r="K67" s="346"/>
      <c r="L67" s="216">
        <f t="shared" si="15"/>
        <v>0</v>
      </c>
      <c r="M67" s="226"/>
      <c r="N67" s="345"/>
      <c r="O67" s="346"/>
      <c r="P67" s="216">
        <f t="shared" si="16"/>
        <v>0</v>
      </c>
    </row>
    <row r="68" spans="2:16" s="41" customFormat="1" ht="15" customHeight="1" x14ac:dyDescent="0.25">
      <c r="B68" s="347" t="s">
        <v>84</v>
      </c>
      <c r="C68" s="369"/>
      <c r="D68" s="228">
        <f t="shared" si="13"/>
        <v>0</v>
      </c>
      <c r="E68" s="226"/>
      <c r="F68" s="345"/>
      <c r="G68" s="346"/>
      <c r="H68" s="216">
        <f t="shared" si="14"/>
        <v>0</v>
      </c>
      <c r="I68" s="226"/>
      <c r="J68" s="345"/>
      <c r="K68" s="346"/>
      <c r="L68" s="216">
        <f t="shared" si="15"/>
        <v>0</v>
      </c>
      <c r="M68" s="226"/>
      <c r="N68" s="345"/>
      <c r="O68" s="346"/>
      <c r="P68" s="216">
        <f t="shared" si="16"/>
        <v>0</v>
      </c>
    </row>
    <row r="69" spans="2:16" s="41" customFormat="1" ht="15" customHeight="1" x14ac:dyDescent="0.25">
      <c r="B69" s="347"/>
      <c r="C69" s="348"/>
      <c r="D69" s="228">
        <f t="shared" si="13"/>
        <v>0</v>
      </c>
      <c r="E69" s="226"/>
      <c r="F69" s="345"/>
      <c r="G69" s="346"/>
      <c r="H69" s="216">
        <f t="shared" si="14"/>
        <v>0</v>
      </c>
      <c r="I69" s="226"/>
      <c r="J69" s="345"/>
      <c r="K69" s="346"/>
      <c r="L69" s="216">
        <f t="shared" si="15"/>
        <v>0</v>
      </c>
      <c r="M69" s="226"/>
      <c r="N69" s="345"/>
      <c r="O69" s="346"/>
      <c r="P69" s="216">
        <f t="shared" si="16"/>
        <v>0</v>
      </c>
    </row>
    <row r="70" spans="2:16" s="41" customFormat="1" ht="15" customHeight="1" x14ac:dyDescent="0.25">
      <c r="B70" s="347"/>
      <c r="C70" s="348"/>
      <c r="D70" s="228">
        <f t="shared" si="13"/>
        <v>0</v>
      </c>
      <c r="E70" s="226"/>
      <c r="F70" s="345"/>
      <c r="G70" s="346"/>
      <c r="H70" s="216">
        <f t="shared" si="14"/>
        <v>0</v>
      </c>
      <c r="I70" s="226"/>
      <c r="J70" s="345"/>
      <c r="K70" s="346"/>
      <c r="L70" s="216">
        <f t="shared" si="15"/>
        <v>0</v>
      </c>
      <c r="M70" s="226"/>
      <c r="N70" s="345"/>
      <c r="O70" s="346"/>
      <c r="P70" s="216">
        <f t="shared" si="16"/>
        <v>0</v>
      </c>
    </row>
    <row r="71" spans="2:16" s="41" customFormat="1" ht="15" customHeight="1" x14ac:dyDescent="0.25">
      <c r="B71" s="132"/>
      <c r="C71" s="168"/>
      <c r="D71" s="228">
        <f t="shared" si="13"/>
        <v>0</v>
      </c>
      <c r="E71" s="229"/>
      <c r="F71" s="345"/>
      <c r="G71" s="351"/>
      <c r="H71" s="216">
        <f t="shared" si="14"/>
        <v>0</v>
      </c>
      <c r="I71" s="229"/>
      <c r="J71" s="345"/>
      <c r="K71" s="351"/>
      <c r="L71" s="216">
        <f t="shared" si="15"/>
        <v>0</v>
      </c>
      <c r="M71" s="229"/>
      <c r="N71" s="345"/>
      <c r="O71" s="351"/>
      <c r="P71" s="216">
        <f t="shared" si="16"/>
        <v>0</v>
      </c>
    </row>
    <row r="72" spans="2:16" s="41" customFormat="1" ht="15" customHeight="1" thickBot="1" x14ac:dyDescent="0.3">
      <c r="B72" s="382" t="s">
        <v>83</v>
      </c>
      <c r="C72" s="383"/>
      <c r="D72" s="212"/>
      <c r="E72" s="210"/>
      <c r="F72" s="343"/>
      <c r="G72" s="344"/>
      <c r="H72" s="211"/>
      <c r="I72" s="210"/>
      <c r="J72" s="343"/>
      <c r="K72" s="344"/>
      <c r="L72" s="211"/>
      <c r="M72" s="210"/>
      <c r="N72" s="343"/>
      <c r="O72" s="344"/>
      <c r="P72" s="211"/>
    </row>
    <row r="73" spans="2:16" ht="15.75" thickBot="1" x14ac:dyDescent="0.3">
      <c r="B73" s="357" t="s">
        <v>34</v>
      </c>
      <c r="C73" s="358"/>
      <c r="D73" s="87">
        <f>SUM(D61:D72)</f>
        <v>0</v>
      </c>
      <c r="E73" s="354"/>
      <c r="F73" s="356"/>
      <c r="G73" s="214"/>
      <c r="H73" s="87">
        <f>SUM(H61:H72)</f>
        <v>0</v>
      </c>
      <c r="I73" s="354"/>
      <c r="J73" s="355"/>
      <c r="K73" s="356"/>
      <c r="L73" s="87">
        <f>SUM(L61:L72)</f>
        <v>0</v>
      </c>
      <c r="M73" s="354"/>
      <c r="N73" s="355"/>
      <c r="O73" s="356"/>
      <c r="P73" s="87">
        <f>SUM(P61:P72)</f>
        <v>0</v>
      </c>
    </row>
    <row r="74" spans="2:16" ht="27" customHeight="1" thickBot="1" x14ac:dyDescent="0.3">
      <c r="B74" s="82"/>
      <c r="C74" s="82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0"/>
      <c r="O74" s="220"/>
      <c r="P74" s="220"/>
    </row>
    <row r="75" spans="2:16" ht="35.450000000000003" customHeight="1" x14ac:dyDescent="0.25">
      <c r="B75" s="397" t="s">
        <v>78</v>
      </c>
      <c r="C75" s="398"/>
      <c r="D75" s="91" t="s">
        <v>73</v>
      </c>
      <c r="E75" s="86" t="s">
        <v>1</v>
      </c>
      <c r="F75" s="349" t="s">
        <v>80</v>
      </c>
      <c r="G75" s="350"/>
      <c r="H75" s="88" t="s">
        <v>73</v>
      </c>
      <c r="I75" s="86" t="s">
        <v>1</v>
      </c>
      <c r="J75" s="349" t="s">
        <v>80</v>
      </c>
      <c r="K75" s="350"/>
      <c r="L75" s="88" t="s">
        <v>73</v>
      </c>
      <c r="M75" s="213" t="s">
        <v>1</v>
      </c>
      <c r="N75" s="349" t="s">
        <v>80</v>
      </c>
      <c r="O75" s="350"/>
      <c r="P75" s="88" t="s">
        <v>73</v>
      </c>
    </row>
    <row r="76" spans="2:16" s="41" customFormat="1" ht="14.45" customHeight="1" x14ac:dyDescent="0.25">
      <c r="B76" s="347" t="s">
        <v>281</v>
      </c>
      <c r="C76" s="348"/>
      <c r="D76" s="228">
        <f>+H76+L76+P76</f>
        <v>0</v>
      </c>
      <c r="E76" s="226"/>
      <c r="F76" s="345"/>
      <c r="G76" s="346"/>
      <c r="H76" s="216">
        <f>E76*F76</f>
        <v>0</v>
      </c>
      <c r="I76" s="226"/>
      <c r="J76" s="345"/>
      <c r="K76" s="346"/>
      <c r="L76" s="216">
        <f>I76*J76</f>
        <v>0</v>
      </c>
      <c r="M76" s="284"/>
      <c r="N76" s="345"/>
      <c r="O76" s="346"/>
      <c r="P76" s="216">
        <f>M76*N76</f>
        <v>0</v>
      </c>
    </row>
    <row r="77" spans="2:16" s="41" customFormat="1" ht="14.45" customHeight="1" x14ac:dyDescent="0.25">
      <c r="B77" s="347" t="s">
        <v>12</v>
      </c>
      <c r="C77" s="348"/>
      <c r="D77" s="228">
        <f t="shared" ref="D77:D86" si="17">+H77+L77+P77</f>
        <v>0</v>
      </c>
      <c r="E77" s="226"/>
      <c r="F77" s="416"/>
      <c r="G77" s="417"/>
      <c r="H77" s="216">
        <f t="shared" ref="H77:H86" si="18">E77*F77</f>
        <v>0</v>
      </c>
      <c r="I77" s="226"/>
      <c r="J77" s="345"/>
      <c r="K77" s="404"/>
      <c r="L77" s="216">
        <f t="shared" ref="L77:L86" si="19">I77*J77</f>
        <v>0</v>
      </c>
      <c r="M77" s="284"/>
      <c r="N77" s="345"/>
      <c r="O77" s="404"/>
      <c r="P77" s="216">
        <f t="shared" ref="P77:P86" si="20">M77*N77</f>
        <v>0</v>
      </c>
    </row>
    <row r="78" spans="2:16" s="41" customFormat="1" ht="14.45" customHeight="1" x14ac:dyDescent="0.25">
      <c r="B78" s="379" t="s">
        <v>291</v>
      </c>
      <c r="C78" s="401"/>
      <c r="D78" s="228">
        <f t="shared" si="17"/>
        <v>0</v>
      </c>
      <c r="E78" s="226"/>
      <c r="F78" s="345"/>
      <c r="G78" s="346"/>
      <c r="H78" s="216">
        <f t="shared" si="18"/>
        <v>0</v>
      </c>
      <c r="I78" s="226"/>
      <c r="J78" s="345"/>
      <c r="K78" s="346"/>
      <c r="L78" s="216">
        <f t="shared" si="19"/>
        <v>0</v>
      </c>
      <c r="M78" s="284"/>
      <c r="N78" s="345"/>
      <c r="O78" s="346"/>
      <c r="P78" s="216">
        <f t="shared" si="20"/>
        <v>0</v>
      </c>
    </row>
    <row r="79" spans="2:16" s="41" customFormat="1" ht="14.45" customHeight="1" x14ac:dyDescent="0.25">
      <c r="B79" s="379" t="s">
        <v>13</v>
      </c>
      <c r="C79" s="401"/>
      <c r="D79" s="228">
        <f t="shared" si="17"/>
        <v>0</v>
      </c>
      <c r="E79" s="226"/>
      <c r="F79" s="345"/>
      <c r="G79" s="346"/>
      <c r="H79" s="216">
        <f t="shared" si="18"/>
        <v>0</v>
      </c>
      <c r="I79" s="226"/>
      <c r="J79" s="345"/>
      <c r="K79" s="346"/>
      <c r="L79" s="216">
        <f t="shared" si="19"/>
        <v>0</v>
      </c>
      <c r="M79" s="284"/>
      <c r="N79" s="345"/>
      <c r="O79" s="346"/>
      <c r="P79" s="216">
        <f t="shared" si="20"/>
        <v>0</v>
      </c>
    </row>
    <row r="80" spans="2:16" s="41" customFormat="1" ht="14.45" customHeight="1" x14ac:dyDescent="0.25">
      <c r="B80" s="379" t="s">
        <v>35</v>
      </c>
      <c r="C80" s="401"/>
      <c r="D80" s="228">
        <f t="shared" si="17"/>
        <v>0</v>
      </c>
      <c r="E80" s="226"/>
      <c r="F80" s="345"/>
      <c r="G80" s="346"/>
      <c r="H80" s="216">
        <f t="shared" si="18"/>
        <v>0</v>
      </c>
      <c r="I80" s="226"/>
      <c r="J80" s="345"/>
      <c r="K80" s="346"/>
      <c r="L80" s="216">
        <f t="shared" si="19"/>
        <v>0</v>
      </c>
      <c r="M80" s="284"/>
      <c r="N80" s="345"/>
      <c r="O80" s="346"/>
      <c r="P80" s="216">
        <f t="shared" si="20"/>
        <v>0</v>
      </c>
    </row>
    <row r="81" spans="2:16" s="41" customFormat="1" ht="14.45" customHeight="1" x14ac:dyDescent="0.25">
      <c r="B81" s="379" t="s">
        <v>283</v>
      </c>
      <c r="C81" s="401"/>
      <c r="D81" s="228">
        <f t="shared" si="17"/>
        <v>0</v>
      </c>
      <c r="E81" s="226"/>
      <c r="F81" s="345"/>
      <c r="G81" s="346"/>
      <c r="H81" s="216">
        <f t="shared" si="18"/>
        <v>0</v>
      </c>
      <c r="I81" s="226"/>
      <c r="J81" s="345"/>
      <c r="K81" s="346"/>
      <c r="L81" s="216">
        <f t="shared" si="19"/>
        <v>0</v>
      </c>
      <c r="M81" s="284"/>
      <c r="N81" s="345"/>
      <c r="O81" s="346"/>
      <c r="P81" s="216">
        <f t="shared" si="20"/>
        <v>0</v>
      </c>
    </row>
    <row r="82" spans="2:16" s="41" customFormat="1" ht="14.45" customHeight="1" x14ac:dyDescent="0.25">
      <c r="B82" s="347" t="s">
        <v>89</v>
      </c>
      <c r="C82" s="348"/>
      <c r="D82" s="228">
        <f t="shared" si="17"/>
        <v>0</v>
      </c>
      <c r="E82" s="226"/>
      <c r="F82" s="345"/>
      <c r="G82" s="346"/>
      <c r="H82" s="216">
        <f t="shared" si="18"/>
        <v>0</v>
      </c>
      <c r="I82" s="226"/>
      <c r="J82" s="345"/>
      <c r="K82" s="346"/>
      <c r="L82" s="216">
        <f t="shared" si="19"/>
        <v>0</v>
      </c>
      <c r="M82" s="284"/>
      <c r="N82" s="345"/>
      <c r="O82" s="346"/>
      <c r="P82" s="216">
        <f t="shared" si="20"/>
        <v>0</v>
      </c>
    </row>
    <row r="83" spans="2:16" s="41" customFormat="1" ht="14.45" customHeight="1" x14ac:dyDescent="0.25">
      <c r="B83" s="379" t="s">
        <v>282</v>
      </c>
      <c r="C83" s="401"/>
      <c r="D83" s="228">
        <f t="shared" si="17"/>
        <v>0</v>
      </c>
      <c r="E83" s="226"/>
      <c r="F83" s="345"/>
      <c r="G83" s="346"/>
      <c r="H83" s="216">
        <f t="shared" si="18"/>
        <v>0</v>
      </c>
      <c r="I83" s="226"/>
      <c r="J83" s="345"/>
      <c r="K83" s="346"/>
      <c r="L83" s="216">
        <f t="shared" si="19"/>
        <v>0</v>
      </c>
      <c r="M83" s="284"/>
      <c r="N83" s="345"/>
      <c r="O83" s="346"/>
      <c r="P83" s="216">
        <f t="shared" si="20"/>
        <v>0</v>
      </c>
    </row>
    <row r="84" spans="2:16" s="41" customFormat="1" ht="14.45" customHeight="1" x14ac:dyDescent="0.25">
      <c r="B84" s="347" t="s">
        <v>84</v>
      </c>
      <c r="C84" s="348"/>
      <c r="D84" s="228">
        <f t="shared" si="17"/>
        <v>0</v>
      </c>
      <c r="E84" s="226"/>
      <c r="F84" s="345"/>
      <c r="G84" s="346"/>
      <c r="H84" s="216">
        <f t="shared" si="18"/>
        <v>0</v>
      </c>
      <c r="I84" s="226"/>
      <c r="J84" s="345"/>
      <c r="K84" s="346"/>
      <c r="L84" s="216">
        <f t="shared" si="19"/>
        <v>0</v>
      </c>
      <c r="M84" s="284"/>
      <c r="N84" s="345"/>
      <c r="O84" s="346"/>
      <c r="P84" s="216">
        <f t="shared" si="20"/>
        <v>0</v>
      </c>
    </row>
    <row r="85" spans="2:16" s="41" customFormat="1" ht="14.45" customHeight="1" x14ac:dyDescent="0.25">
      <c r="B85" s="347"/>
      <c r="C85" s="348"/>
      <c r="D85" s="228">
        <f t="shared" si="17"/>
        <v>0</v>
      </c>
      <c r="E85" s="226"/>
      <c r="F85" s="345"/>
      <c r="G85" s="346"/>
      <c r="H85" s="216">
        <f t="shared" si="18"/>
        <v>0</v>
      </c>
      <c r="I85" s="226"/>
      <c r="J85" s="345"/>
      <c r="K85" s="346"/>
      <c r="L85" s="216">
        <f t="shared" si="19"/>
        <v>0</v>
      </c>
      <c r="M85" s="226"/>
      <c r="N85" s="345"/>
      <c r="O85" s="346"/>
      <c r="P85" s="216">
        <f t="shared" si="20"/>
        <v>0</v>
      </c>
    </row>
    <row r="86" spans="2:16" s="41" customFormat="1" ht="14.45" customHeight="1" x14ac:dyDescent="0.25">
      <c r="B86" s="161"/>
      <c r="C86" s="163"/>
      <c r="D86" s="228">
        <f t="shared" si="17"/>
        <v>0</v>
      </c>
      <c r="E86" s="229"/>
      <c r="F86" s="345"/>
      <c r="G86" s="351"/>
      <c r="H86" s="216">
        <f t="shared" si="18"/>
        <v>0</v>
      </c>
      <c r="I86" s="229"/>
      <c r="J86" s="345"/>
      <c r="K86" s="351"/>
      <c r="L86" s="216">
        <f t="shared" si="19"/>
        <v>0</v>
      </c>
      <c r="M86" s="229"/>
      <c r="N86" s="345"/>
      <c r="O86" s="351"/>
      <c r="P86" s="216">
        <f t="shared" si="20"/>
        <v>0</v>
      </c>
    </row>
    <row r="87" spans="2:16" s="41" customFormat="1" ht="14.45" customHeight="1" thickBot="1" x14ac:dyDescent="0.3">
      <c r="B87" s="382" t="s">
        <v>83</v>
      </c>
      <c r="C87" s="383"/>
      <c r="D87" s="212"/>
      <c r="E87" s="210"/>
      <c r="F87" s="343"/>
      <c r="G87" s="344"/>
      <c r="H87" s="211"/>
      <c r="I87" s="210"/>
      <c r="J87" s="343"/>
      <c r="K87" s="344"/>
      <c r="L87" s="211"/>
      <c r="M87" s="210"/>
      <c r="N87" s="343"/>
      <c r="O87" s="344"/>
      <c r="P87" s="207"/>
    </row>
    <row r="88" spans="2:16" ht="15.75" thickBot="1" x14ac:dyDescent="0.3">
      <c r="B88" s="357" t="s">
        <v>34</v>
      </c>
      <c r="C88" s="358"/>
      <c r="D88" s="87">
        <f>SUM(D75:D87)</f>
        <v>0</v>
      </c>
      <c r="E88" s="354"/>
      <c r="F88" s="356"/>
      <c r="G88" s="214"/>
      <c r="H88" s="87">
        <f>SUM(H75:H87)</f>
        <v>0</v>
      </c>
      <c r="I88" s="354"/>
      <c r="J88" s="355"/>
      <c r="K88" s="356"/>
      <c r="L88" s="87">
        <f>SUM(L75:L87)</f>
        <v>0</v>
      </c>
      <c r="M88" s="354"/>
      <c r="N88" s="355"/>
      <c r="O88" s="356"/>
      <c r="P88" s="87">
        <f>SUM(P75:P87)</f>
        <v>0</v>
      </c>
    </row>
    <row r="89" spans="2:16" ht="15.75" thickBot="1" x14ac:dyDescent="0.3"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</row>
    <row r="90" spans="2:16" ht="32.25" customHeight="1" x14ac:dyDescent="0.25">
      <c r="B90" s="397" t="s">
        <v>187</v>
      </c>
      <c r="C90" s="398"/>
      <c r="D90" s="91" t="s">
        <v>73</v>
      </c>
      <c r="E90" s="86" t="s">
        <v>1</v>
      </c>
      <c r="F90" s="349" t="s">
        <v>80</v>
      </c>
      <c r="G90" s="350"/>
      <c r="H90" s="88" t="s">
        <v>73</v>
      </c>
      <c r="I90" s="86" t="s">
        <v>1</v>
      </c>
      <c r="J90" s="349" t="s">
        <v>80</v>
      </c>
      <c r="K90" s="350"/>
      <c r="L90" s="88" t="s">
        <v>73</v>
      </c>
      <c r="M90" s="213" t="s">
        <v>1</v>
      </c>
      <c r="N90" s="349" t="s">
        <v>80</v>
      </c>
      <c r="O90" s="350"/>
      <c r="P90" s="88" t="s">
        <v>73</v>
      </c>
    </row>
    <row r="91" spans="2:16" s="41" customFormat="1" ht="15.75" customHeight="1" x14ac:dyDescent="0.25">
      <c r="B91" s="399" t="s">
        <v>173</v>
      </c>
      <c r="C91" s="400"/>
      <c r="D91" s="228">
        <f>H91+L91+P91</f>
        <v>0</v>
      </c>
      <c r="E91" s="226"/>
      <c r="F91" s="345"/>
      <c r="G91" s="346"/>
      <c r="H91" s="216">
        <f>E91*F91</f>
        <v>0</v>
      </c>
      <c r="I91" s="226"/>
      <c r="J91" s="345"/>
      <c r="K91" s="346"/>
      <c r="L91" s="216">
        <f>I91*J91</f>
        <v>0</v>
      </c>
      <c r="M91" s="284"/>
      <c r="N91" s="345"/>
      <c r="O91" s="346"/>
      <c r="P91" s="216">
        <f>M91*N91</f>
        <v>0</v>
      </c>
    </row>
    <row r="92" spans="2:16" s="41" customFormat="1" ht="15" customHeight="1" x14ac:dyDescent="0.25">
      <c r="B92" s="399" t="s">
        <v>129</v>
      </c>
      <c r="C92" s="400"/>
      <c r="D92" s="228">
        <f t="shared" ref="D92:D95" si="21">H92+L92+P92</f>
        <v>0</v>
      </c>
      <c r="E92" s="226"/>
      <c r="F92" s="345"/>
      <c r="G92" s="346"/>
      <c r="H92" s="216">
        <f t="shared" ref="H92:H95" si="22">E92*F92</f>
        <v>0</v>
      </c>
      <c r="I92" s="226"/>
      <c r="J92" s="345"/>
      <c r="K92" s="346"/>
      <c r="L92" s="216">
        <f t="shared" ref="L92:L95" si="23">I92*J92</f>
        <v>0</v>
      </c>
      <c r="M92" s="284"/>
      <c r="N92" s="345"/>
      <c r="O92" s="346"/>
      <c r="P92" s="216">
        <f t="shared" ref="P92:P95" si="24">M92*N92</f>
        <v>0</v>
      </c>
    </row>
    <row r="93" spans="2:16" s="41" customFormat="1" ht="15" customHeight="1" x14ac:dyDescent="0.25">
      <c r="B93" s="399" t="s">
        <v>72</v>
      </c>
      <c r="C93" s="400"/>
      <c r="D93" s="228">
        <f t="shared" si="21"/>
        <v>0</v>
      </c>
      <c r="E93" s="226"/>
      <c r="F93" s="345"/>
      <c r="G93" s="346"/>
      <c r="H93" s="216">
        <f t="shared" si="22"/>
        <v>0</v>
      </c>
      <c r="I93" s="226"/>
      <c r="J93" s="345"/>
      <c r="K93" s="346"/>
      <c r="L93" s="216">
        <f t="shared" si="23"/>
        <v>0</v>
      </c>
      <c r="M93" s="284"/>
      <c r="N93" s="345"/>
      <c r="O93" s="346"/>
      <c r="P93" s="216">
        <f t="shared" si="24"/>
        <v>0</v>
      </c>
    </row>
    <row r="94" spans="2:16" s="41" customFormat="1" ht="15" customHeight="1" x14ac:dyDescent="0.25">
      <c r="B94" s="347" t="s">
        <v>87</v>
      </c>
      <c r="C94" s="348"/>
      <c r="D94" s="228">
        <f>H94+L94+P94</f>
        <v>0</v>
      </c>
      <c r="E94" s="226"/>
      <c r="F94" s="345"/>
      <c r="G94" s="346"/>
      <c r="H94" s="216">
        <f t="shared" si="22"/>
        <v>0</v>
      </c>
      <c r="I94" s="226"/>
      <c r="J94" s="345"/>
      <c r="K94" s="346"/>
      <c r="L94" s="216">
        <f t="shared" si="23"/>
        <v>0</v>
      </c>
      <c r="M94" s="284"/>
      <c r="N94" s="345"/>
      <c r="O94" s="346"/>
      <c r="P94" s="216">
        <f t="shared" si="24"/>
        <v>0</v>
      </c>
    </row>
    <row r="95" spans="2:16" s="41" customFormat="1" ht="15" customHeight="1" thickBot="1" x14ac:dyDescent="0.3">
      <c r="B95" s="132"/>
      <c r="C95" s="133"/>
      <c r="D95" s="228">
        <f t="shared" si="21"/>
        <v>0</v>
      </c>
      <c r="E95" s="229"/>
      <c r="F95" s="352"/>
      <c r="G95" s="353"/>
      <c r="H95" s="216">
        <f t="shared" si="22"/>
        <v>0</v>
      </c>
      <c r="I95" s="229"/>
      <c r="J95" s="345"/>
      <c r="K95" s="346"/>
      <c r="L95" s="216">
        <f t="shared" si="23"/>
        <v>0</v>
      </c>
      <c r="M95" s="290"/>
      <c r="N95" s="352"/>
      <c r="O95" s="353"/>
      <c r="P95" s="216">
        <f t="shared" si="24"/>
        <v>0</v>
      </c>
    </row>
    <row r="96" spans="2:16" ht="15.75" thickBot="1" x14ac:dyDescent="0.3">
      <c r="B96" s="357" t="s">
        <v>88</v>
      </c>
      <c r="C96" s="358"/>
      <c r="D96" s="87">
        <f>SUM(D90:D95)</f>
        <v>0</v>
      </c>
      <c r="E96" s="354"/>
      <c r="F96" s="356"/>
      <c r="G96" s="214"/>
      <c r="H96" s="87">
        <f>SUM(H90:H95)</f>
        <v>0</v>
      </c>
      <c r="I96" s="354"/>
      <c r="J96" s="355"/>
      <c r="K96" s="356"/>
      <c r="L96" s="87">
        <f>SUM(L90:L95)</f>
        <v>0</v>
      </c>
      <c r="M96" s="409"/>
      <c r="N96" s="355"/>
      <c r="O96" s="356"/>
      <c r="P96" s="87">
        <f>SUM(P90:P95)</f>
        <v>0</v>
      </c>
    </row>
    <row r="97" spans="2:16" ht="15.75" thickBot="1" x14ac:dyDescent="0.3"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 ht="25.15" customHeight="1" x14ac:dyDescent="0.25">
      <c r="B98" s="370" t="s">
        <v>164</v>
      </c>
      <c r="C98" s="378"/>
      <c r="D98" s="237">
        <f>SUM(D88+D73+D59+D44+D29+D96)</f>
        <v>0</v>
      </c>
      <c r="E98" s="367"/>
      <c r="F98" s="368"/>
      <c r="G98" s="238"/>
      <c r="H98" s="239">
        <f>SUM(H88+H73+H59+H44+H29+H96)</f>
        <v>0</v>
      </c>
      <c r="I98" s="367"/>
      <c r="J98" s="366"/>
      <c r="K98" s="366"/>
      <c r="L98" s="239">
        <f>SUM(L88+L73+L59+L44+L29+L96)</f>
        <v>0</v>
      </c>
      <c r="M98" s="365"/>
      <c r="N98" s="366"/>
      <c r="O98" s="366"/>
      <c r="P98" s="239">
        <f>SUM(P88+P73+P59+P44+P29+P96)</f>
        <v>0</v>
      </c>
    </row>
    <row r="99" spans="2:16" ht="24" customHeight="1" x14ac:dyDescent="0.25">
      <c r="B99" s="89" t="s">
        <v>188</v>
      </c>
      <c r="C99" s="246">
        <f>IFERROR(D99/(D98-D96),0)</f>
        <v>0</v>
      </c>
      <c r="D99" s="240">
        <f>SUM(H99+L99+P99)</f>
        <v>0</v>
      </c>
      <c r="E99" s="363"/>
      <c r="F99" s="364"/>
      <c r="G99" s="364"/>
      <c r="H99" s="134"/>
      <c r="I99" s="363"/>
      <c r="J99" s="364"/>
      <c r="K99" s="364"/>
      <c r="L99" s="134"/>
      <c r="M99" s="415"/>
      <c r="N99" s="364"/>
      <c r="O99" s="364"/>
      <c r="P99" s="134"/>
    </row>
    <row r="100" spans="2:16" ht="25.9" customHeight="1" x14ac:dyDescent="0.25">
      <c r="B100" s="402" t="s">
        <v>79</v>
      </c>
      <c r="C100" s="403"/>
      <c r="D100" s="240">
        <f>SUM(D98+D99)</f>
        <v>0</v>
      </c>
      <c r="E100" s="363"/>
      <c r="F100" s="414"/>
      <c r="G100" s="241"/>
      <c r="H100" s="242">
        <f>SUM(H99+H98)</f>
        <v>0</v>
      </c>
      <c r="I100" s="363"/>
      <c r="J100" s="364"/>
      <c r="K100" s="364"/>
      <c r="L100" s="242">
        <f>SUM(L99+L98)</f>
        <v>0</v>
      </c>
      <c r="M100" s="415"/>
      <c r="N100" s="364"/>
      <c r="O100" s="364"/>
      <c r="P100" s="242">
        <f>SUM(P98+P99)</f>
        <v>0</v>
      </c>
    </row>
    <row r="101" spans="2:16" ht="22.15" customHeight="1" x14ac:dyDescent="0.25">
      <c r="B101" s="407" t="s">
        <v>14</v>
      </c>
      <c r="C101" s="408"/>
      <c r="D101" s="240">
        <f>SUM(H101+L101+P101)</f>
        <v>0</v>
      </c>
      <c r="E101" s="363"/>
      <c r="F101" s="414"/>
      <c r="G101" s="241"/>
      <c r="H101" s="135"/>
      <c r="I101" s="363"/>
      <c r="J101" s="364"/>
      <c r="K101" s="364"/>
      <c r="L101" s="135"/>
      <c r="M101" s="415"/>
      <c r="N101" s="364"/>
      <c r="O101" s="364"/>
      <c r="P101" s="135"/>
    </row>
    <row r="102" spans="2:16" ht="21.75" customHeight="1" thickBot="1" x14ac:dyDescent="0.3">
      <c r="B102" s="405" t="s">
        <v>15</v>
      </c>
      <c r="C102" s="406"/>
      <c r="D102" s="243">
        <f>SUM(D100-D101)</f>
        <v>0</v>
      </c>
      <c r="E102" s="410"/>
      <c r="F102" s="411"/>
      <c r="G102" s="244"/>
      <c r="H102" s="245">
        <f>H100-H101</f>
        <v>0</v>
      </c>
      <c r="I102" s="410"/>
      <c r="J102" s="412"/>
      <c r="K102" s="412"/>
      <c r="L102" s="245">
        <f>SUM(L100-L101)</f>
        <v>0</v>
      </c>
      <c r="M102" s="413"/>
      <c r="N102" s="412"/>
      <c r="O102" s="412"/>
      <c r="P102" s="245">
        <f>SUM(P100-P101)</f>
        <v>0</v>
      </c>
    </row>
    <row r="103" spans="2:16" x14ac:dyDescent="0.25">
      <c r="B103" s="83"/>
      <c r="C103" s="8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0"/>
      <c r="O103" s="220"/>
      <c r="P103" s="220"/>
    </row>
    <row r="104" spans="2:16" x14ac:dyDescent="0.25"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</row>
    <row r="105" spans="2:16" x14ac:dyDescent="0.25">
      <c r="B105" s="338" t="s">
        <v>174</v>
      </c>
      <c r="C105" s="339"/>
      <c r="D105" s="224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</row>
    <row r="106" spans="2:16" x14ac:dyDescent="0.25">
      <c r="B106" s="332"/>
      <c r="C106" s="333"/>
      <c r="D106" s="225">
        <f>H29+L29+P29+H44+L44+P44+H59+L59+P59+H73+L73+P73+H88+L88+P88+H96+L96+P96+H99+L99+P99-H101-L101-P101</f>
        <v>0</v>
      </c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</row>
    <row r="107" spans="2:16" x14ac:dyDescent="0.25">
      <c r="B107" s="331"/>
      <c r="C107" s="331"/>
      <c r="D107" s="225">
        <f>D102</f>
        <v>0</v>
      </c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</row>
    <row r="108" spans="2:16" x14ac:dyDescent="0.25">
      <c r="B108" s="331" t="s">
        <v>45</v>
      </c>
      <c r="C108" s="331"/>
      <c r="D108" s="225">
        <f>D106-D107</f>
        <v>0</v>
      </c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</row>
  </sheetData>
  <sheetProtection formatCells="0" insertColumns="0" insertRows="0" deleteColumns="0" deleteRows="0" selectLockedCells="1"/>
  <mergeCells count="291">
    <mergeCell ref="N77:O77"/>
    <mergeCell ref="B75:C75"/>
    <mergeCell ref="B102:C102"/>
    <mergeCell ref="B101:C101"/>
    <mergeCell ref="F58:G58"/>
    <mergeCell ref="J58:K58"/>
    <mergeCell ref="F68:G68"/>
    <mergeCell ref="F69:G69"/>
    <mergeCell ref="F70:G70"/>
    <mergeCell ref="M73:O73"/>
    <mergeCell ref="N61:O61"/>
    <mergeCell ref="M96:O96"/>
    <mergeCell ref="E102:F102"/>
    <mergeCell ref="I102:K102"/>
    <mergeCell ref="M102:O102"/>
    <mergeCell ref="E101:F101"/>
    <mergeCell ref="I101:K101"/>
    <mergeCell ref="M101:O101"/>
    <mergeCell ref="E100:F100"/>
    <mergeCell ref="I100:K100"/>
    <mergeCell ref="M100:O100"/>
    <mergeCell ref="I99:K99"/>
    <mergeCell ref="M99:O99"/>
    <mergeCell ref="F77:G77"/>
    <mergeCell ref="B67:C67"/>
    <mergeCell ref="B72:C72"/>
    <mergeCell ref="B70:C70"/>
    <mergeCell ref="B69:C69"/>
    <mergeCell ref="J85:K85"/>
    <mergeCell ref="J87:K87"/>
    <mergeCell ref="J77:K77"/>
    <mergeCell ref="J67:K67"/>
    <mergeCell ref="J68:K68"/>
    <mergeCell ref="J69:K69"/>
    <mergeCell ref="I73:K73"/>
    <mergeCell ref="E96:F96"/>
    <mergeCell ref="I96:K96"/>
    <mergeCell ref="F67:G67"/>
    <mergeCell ref="F81:G81"/>
    <mergeCell ref="F86:G86"/>
    <mergeCell ref="J86:K86"/>
    <mergeCell ref="J70:K70"/>
    <mergeCell ref="J72:K72"/>
    <mergeCell ref="F83:G83"/>
    <mergeCell ref="J75:K75"/>
    <mergeCell ref="J76:K76"/>
    <mergeCell ref="J78:K78"/>
    <mergeCell ref="B14:C14"/>
    <mergeCell ref="B29:C29"/>
    <mergeCell ref="B21:C21"/>
    <mergeCell ref="B90:C90"/>
    <mergeCell ref="B105:C105"/>
    <mergeCell ref="B106:C106"/>
    <mergeCell ref="B107:C107"/>
    <mergeCell ref="B94:C94"/>
    <mergeCell ref="B93:C93"/>
    <mergeCell ref="B91:C91"/>
    <mergeCell ref="B92:C92"/>
    <mergeCell ref="B77:C77"/>
    <mergeCell ref="B78:C78"/>
    <mergeCell ref="B81:C81"/>
    <mergeCell ref="B79:C79"/>
    <mergeCell ref="B83:C83"/>
    <mergeCell ref="B80:C80"/>
    <mergeCell ref="B84:C84"/>
    <mergeCell ref="B100:C100"/>
    <mergeCell ref="B87:C87"/>
    <mergeCell ref="B98:C98"/>
    <mergeCell ref="B96:C96"/>
    <mergeCell ref="B68:C68"/>
    <mergeCell ref="B76:C76"/>
    <mergeCell ref="N49:O49"/>
    <mergeCell ref="N50:O50"/>
    <mergeCell ref="N54:O54"/>
    <mergeCell ref="N55:O55"/>
    <mergeCell ref="B108:C108"/>
    <mergeCell ref="F4:P4"/>
    <mergeCell ref="F5:P5"/>
    <mergeCell ref="F6:P6"/>
    <mergeCell ref="F7:P7"/>
    <mergeCell ref="E13:H13"/>
    <mergeCell ref="I13:L13"/>
    <mergeCell ref="M13:P13"/>
    <mergeCell ref="B31:C31"/>
    <mergeCell ref="B58:C58"/>
    <mergeCell ref="B20:C20"/>
    <mergeCell ref="B19:C19"/>
    <mergeCell ref="B23:C23"/>
    <mergeCell ref="B41:C41"/>
    <mergeCell ref="B33:C33"/>
    <mergeCell ref="B34:C34"/>
    <mergeCell ref="B35:C35"/>
    <mergeCell ref="B13:C13"/>
    <mergeCell ref="B15:C15"/>
    <mergeCell ref="B16:C16"/>
    <mergeCell ref="M59:O59"/>
    <mergeCell ref="E59:F59"/>
    <mergeCell ref="B54:C54"/>
    <mergeCell ref="N56:O56"/>
    <mergeCell ref="N58:O58"/>
    <mergeCell ref="B52:C52"/>
    <mergeCell ref="B59:C59"/>
    <mergeCell ref="F55:G55"/>
    <mergeCell ref="F56:G56"/>
    <mergeCell ref="F57:G57"/>
    <mergeCell ref="J57:K57"/>
    <mergeCell ref="N53:O53"/>
    <mergeCell ref="N57:O57"/>
    <mergeCell ref="I59:K59"/>
    <mergeCell ref="J36:K36"/>
    <mergeCell ref="J37:K37"/>
    <mergeCell ref="F31:G31"/>
    <mergeCell ref="F32:G32"/>
    <mergeCell ref="F33:G33"/>
    <mergeCell ref="F34:G34"/>
    <mergeCell ref="F35:G35"/>
    <mergeCell ref="F36:G36"/>
    <mergeCell ref="F37:G37"/>
    <mergeCell ref="B50:C50"/>
    <mergeCell ref="B53:C53"/>
    <mergeCell ref="B51:C51"/>
    <mergeCell ref="B47:C47"/>
    <mergeCell ref="B43:C43"/>
    <mergeCell ref="J47:K47"/>
    <mergeCell ref="J48:K48"/>
    <mergeCell ref="F38:G38"/>
    <mergeCell ref="F39:G39"/>
    <mergeCell ref="F40:G40"/>
    <mergeCell ref="F41:G41"/>
    <mergeCell ref="F43:G43"/>
    <mergeCell ref="B48:C48"/>
    <mergeCell ref="B49:C49"/>
    <mergeCell ref="J39:K39"/>
    <mergeCell ref="J49:K49"/>
    <mergeCell ref="J50:K50"/>
    <mergeCell ref="N48:O48"/>
    <mergeCell ref="B22:C22"/>
    <mergeCell ref="B17:C17"/>
    <mergeCell ref="B18:C18"/>
    <mergeCell ref="B28:C28"/>
    <mergeCell ref="E29:F29"/>
    <mergeCell ref="I29:K29"/>
    <mergeCell ref="M29:O29"/>
    <mergeCell ref="B46:C46"/>
    <mergeCell ref="J40:K40"/>
    <mergeCell ref="J41:K41"/>
    <mergeCell ref="J43:K43"/>
    <mergeCell ref="F42:G42"/>
    <mergeCell ref="J42:K42"/>
    <mergeCell ref="B32:C32"/>
    <mergeCell ref="B44:C44"/>
    <mergeCell ref="B36:C36"/>
    <mergeCell ref="B37:C37"/>
    <mergeCell ref="B38:C38"/>
    <mergeCell ref="B39:C39"/>
    <mergeCell ref="I44:K44"/>
    <mergeCell ref="J34:K34"/>
    <mergeCell ref="J35:K35"/>
    <mergeCell ref="J38:K38"/>
    <mergeCell ref="E99:G99"/>
    <mergeCell ref="M98:O98"/>
    <mergeCell ref="E98:F98"/>
    <mergeCell ref="I98:K98"/>
    <mergeCell ref="M44:O44"/>
    <mergeCell ref="B63:C63"/>
    <mergeCell ref="B62:C62"/>
    <mergeCell ref="B61:C61"/>
    <mergeCell ref="B66:C66"/>
    <mergeCell ref="B65:C65"/>
    <mergeCell ref="B64:C64"/>
    <mergeCell ref="E88:F88"/>
    <mergeCell ref="I88:K88"/>
    <mergeCell ref="F84:G84"/>
    <mergeCell ref="F85:G85"/>
    <mergeCell ref="F75:G75"/>
    <mergeCell ref="F76:G76"/>
    <mergeCell ref="F78:G78"/>
    <mergeCell ref="F79:G79"/>
    <mergeCell ref="N86:O86"/>
    <mergeCell ref="N85:O85"/>
    <mergeCell ref="B73:C73"/>
    <mergeCell ref="F71:G71"/>
    <mergeCell ref="J71:K71"/>
    <mergeCell ref="F63:G63"/>
    <mergeCell ref="F64:G64"/>
    <mergeCell ref="F65:G65"/>
    <mergeCell ref="F66:G66"/>
    <mergeCell ref="J61:K61"/>
    <mergeCell ref="J62:K62"/>
    <mergeCell ref="J63:K63"/>
    <mergeCell ref="J64:K64"/>
    <mergeCell ref="J65:K65"/>
    <mergeCell ref="J66:K66"/>
    <mergeCell ref="F62:G62"/>
    <mergeCell ref="F61:G61"/>
    <mergeCell ref="N70:O70"/>
    <mergeCell ref="N72:O72"/>
    <mergeCell ref="N40:O40"/>
    <mergeCell ref="N41:O41"/>
    <mergeCell ref="N43:O43"/>
    <mergeCell ref="J31:K31"/>
    <mergeCell ref="J32:K32"/>
    <mergeCell ref="J33:K33"/>
    <mergeCell ref="N62:O62"/>
    <mergeCell ref="N63:O63"/>
    <mergeCell ref="N64:O64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2:O42"/>
    <mergeCell ref="J46:K46"/>
    <mergeCell ref="N46:O46"/>
    <mergeCell ref="N47:O47"/>
    <mergeCell ref="N84:O84"/>
    <mergeCell ref="E73:F73"/>
    <mergeCell ref="F54:G54"/>
    <mergeCell ref="N68:O68"/>
    <mergeCell ref="N69:O69"/>
    <mergeCell ref="F46:G46"/>
    <mergeCell ref="F47:G47"/>
    <mergeCell ref="F48:G48"/>
    <mergeCell ref="F49:G49"/>
    <mergeCell ref="F50:G50"/>
    <mergeCell ref="F51:G51"/>
    <mergeCell ref="F52:G52"/>
    <mergeCell ref="F53:G53"/>
    <mergeCell ref="N80:O80"/>
    <mergeCell ref="N81:O81"/>
    <mergeCell ref="J80:K80"/>
    <mergeCell ref="J81:K81"/>
    <mergeCell ref="J83:K83"/>
    <mergeCell ref="J84:K84"/>
    <mergeCell ref="N71:O71"/>
    <mergeCell ref="N65:O65"/>
    <mergeCell ref="N66:O66"/>
    <mergeCell ref="N51:O51"/>
    <mergeCell ref="N52:O52"/>
    <mergeCell ref="N93:O93"/>
    <mergeCell ref="N94:O94"/>
    <mergeCell ref="N95:O95"/>
    <mergeCell ref="B82:C82"/>
    <mergeCell ref="B85:C85"/>
    <mergeCell ref="F90:G90"/>
    <mergeCell ref="F91:G91"/>
    <mergeCell ref="F92:G92"/>
    <mergeCell ref="F93:G93"/>
    <mergeCell ref="F94:G94"/>
    <mergeCell ref="F95:G95"/>
    <mergeCell ref="J90:K90"/>
    <mergeCell ref="J91:K91"/>
    <mergeCell ref="J92:K92"/>
    <mergeCell ref="J93:K93"/>
    <mergeCell ref="J94:K94"/>
    <mergeCell ref="J95:K95"/>
    <mergeCell ref="N82:O82"/>
    <mergeCell ref="N83:O83"/>
    <mergeCell ref="F82:G82"/>
    <mergeCell ref="M88:O88"/>
    <mergeCell ref="B88:C88"/>
    <mergeCell ref="N91:O91"/>
    <mergeCell ref="N92:O92"/>
    <mergeCell ref="B25:C25"/>
    <mergeCell ref="B26:C26"/>
    <mergeCell ref="B27:C27"/>
    <mergeCell ref="N87:O87"/>
    <mergeCell ref="J82:K82"/>
    <mergeCell ref="B56:C56"/>
    <mergeCell ref="B55:C55"/>
    <mergeCell ref="B40:C40"/>
    <mergeCell ref="N90:O90"/>
    <mergeCell ref="F80:G80"/>
    <mergeCell ref="F72:G72"/>
    <mergeCell ref="F87:G87"/>
    <mergeCell ref="N67:O67"/>
    <mergeCell ref="J79:K79"/>
    <mergeCell ref="N75:O75"/>
    <mergeCell ref="N76:O76"/>
    <mergeCell ref="N78:O78"/>
    <mergeCell ref="N79:O79"/>
    <mergeCell ref="J54:K54"/>
    <mergeCell ref="J55:K55"/>
    <mergeCell ref="J51:K51"/>
    <mergeCell ref="J52:K52"/>
    <mergeCell ref="J53:K53"/>
    <mergeCell ref="J56:K56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2" manualBreakCount="2">
    <brk id="30" max="16" man="1"/>
    <brk id="73" max="1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08"/>
  <sheetViews>
    <sheetView zoomScaleNormal="100" workbookViewId="0">
      <selection activeCell="B25" sqref="B25:C25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9.140625" style="41" customWidth="1"/>
    <col min="19" max="28" width="9.140625" style="41"/>
    <col min="29" max="16384" width="9.140625" style="1"/>
  </cols>
  <sheetData>
    <row r="1" spans="1:16" ht="15.75" x14ac:dyDescent="0.25">
      <c r="F1" s="9"/>
      <c r="G1" s="9"/>
      <c r="K1" s="6"/>
      <c r="L1" s="5"/>
      <c r="M1" s="295"/>
      <c r="N1" s="295"/>
      <c r="O1" s="5"/>
      <c r="P1" s="9" t="s">
        <v>70</v>
      </c>
    </row>
    <row r="2" spans="1:16" ht="26.25" x14ac:dyDescent="0.25">
      <c r="C2" s="11" t="s">
        <v>301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28</v>
      </c>
      <c r="F4" s="418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1:16" ht="15.75" x14ac:dyDescent="0.25">
      <c r="C5" s="12" t="s">
        <v>0</v>
      </c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</row>
    <row r="6" spans="1:16" ht="15.75" x14ac:dyDescent="0.25">
      <c r="C6" s="12" t="s">
        <v>66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</row>
    <row r="7" spans="1:16" ht="18" customHeight="1" x14ac:dyDescent="0.25">
      <c r="B7" s="11"/>
      <c r="C7" s="12" t="s">
        <v>130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</row>
    <row r="8" spans="1:16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8" x14ac:dyDescent="0.25">
      <c r="B9" s="203" t="s">
        <v>69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x14ac:dyDescent="0.25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20.25" x14ac:dyDescent="0.3">
      <c r="B11" s="80" t="s">
        <v>90</v>
      </c>
      <c r="C11" s="137"/>
      <c r="D11" s="137"/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</row>
    <row r="12" spans="1:16" ht="15.75" thickBot="1" x14ac:dyDescent="0.3">
      <c r="B12" s="202" t="s">
        <v>68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34.5" customHeight="1" thickBot="1" x14ac:dyDescent="0.3">
      <c r="A13" s="4"/>
      <c r="B13" s="393" t="s">
        <v>74</v>
      </c>
      <c r="C13" s="394"/>
      <c r="D13" s="282" t="s">
        <v>75</v>
      </c>
      <c r="E13" s="387" t="s">
        <v>97</v>
      </c>
      <c r="F13" s="387"/>
      <c r="G13" s="387"/>
      <c r="H13" s="387"/>
      <c r="I13" s="387" t="s">
        <v>16</v>
      </c>
      <c r="J13" s="387"/>
      <c r="K13" s="387"/>
      <c r="L13" s="387"/>
      <c r="M13" s="387" t="s">
        <v>17</v>
      </c>
      <c r="N13" s="387"/>
      <c r="O13" s="387"/>
      <c r="P13" s="388"/>
    </row>
    <row r="14" spans="1:16" ht="47.25" customHeight="1" x14ac:dyDescent="0.25">
      <c r="A14" s="84"/>
      <c r="B14" s="389" t="s">
        <v>24</v>
      </c>
      <c r="C14" s="396"/>
      <c r="D14" s="164" t="s">
        <v>172</v>
      </c>
      <c r="E14" s="165" t="s">
        <v>167</v>
      </c>
      <c r="F14" s="166" t="s">
        <v>168</v>
      </c>
      <c r="G14" s="166" t="s">
        <v>169</v>
      </c>
      <c r="H14" s="167" t="s">
        <v>171</v>
      </c>
      <c r="I14" s="165" t="s">
        <v>167</v>
      </c>
      <c r="J14" s="166" t="s">
        <v>168</v>
      </c>
      <c r="K14" s="166" t="s">
        <v>169</v>
      </c>
      <c r="L14" s="167" t="s">
        <v>171</v>
      </c>
      <c r="M14" s="165" t="s">
        <v>167</v>
      </c>
      <c r="N14" s="166" t="s">
        <v>168</v>
      </c>
      <c r="O14" s="166" t="s">
        <v>169</v>
      </c>
      <c r="P14" s="167" t="s">
        <v>171</v>
      </c>
    </row>
    <row r="15" spans="1:16" s="41" customFormat="1" x14ac:dyDescent="0.25">
      <c r="A15" s="46"/>
      <c r="B15" s="395" t="s">
        <v>76</v>
      </c>
      <c r="C15" s="395"/>
      <c r="D15" s="53">
        <f>H15+L15+P15</f>
        <v>0</v>
      </c>
      <c r="E15" s="53"/>
      <c r="F15" s="227"/>
      <c r="G15" s="53"/>
      <c r="H15" s="53">
        <f>E15*F15*G15</f>
        <v>0</v>
      </c>
      <c r="I15" s="53"/>
      <c r="J15" s="227"/>
      <c r="K15" s="53"/>
      <c r="L15" s="53">
        <f>I15*J15*K15</f>
        <v>0</v>
      </c>
      <c r="M15" s="53"/>
      <c r="N15" s="227"/>
      <c r="O15" s="53"/>
      <c r="P15" s="53">
        <f>M15*N15*O15</f>
        <v>0</v>
      </c>
    </row>
    <row r="16" spans="1:16" s="41" customFormat="1" ht="15" customHeight="1" x14ac:dyDescent="0.25">
      <c r="A16" s="46"/>
      <c r="B16" s="391"/>
      <c r="C16" s="391"/>
      <c r="D16" s="53">
        <f t="shared" ref="D16:D23" si="0">H16+L16+P16</f>
        <v>0</v>
      </c>
      <c r="E16" s="53"/>
      <c r="F16" s="227"/>
      <c r="G16" s="53"/>
      <c r="H16" s="53">
        <f t="shared" ref="H16:H23" si="1">E16*F16*G16</f>
        <v>0</v>
      </c>
      <c r="I16" s="53"/>
      <c r="J16" s="227"/>
      <c r="K16" s="53"/>
      <c r="L16" s="53">
        <f t="shared" ref="L16:L23" si="2">I16*J16*K16</f>
        <v>0</v>
      </c>
      <c r="M16" s="53"/>
      <c r="N16" s="227"/>
      <c r="O16" s="53"/>
      <c r="P16" s="53">
        <f t="shared" ref="P16:P23" si="3">M16*N16*O16</f>
        <v>0</v>
      </c>
    </row>
    <row r="17" spans="1:18" s="41" customFormat="1" ht="15" customHeight="1" x14ac:dyDescent="0.25">
      <c r="A17" s="46"/>
      <c r="B17" s="373"/>
      <c r="C17" s="373"/>
      <c r="D17" s="53">
        <f t="shared" si="0"/>
        <v>0</v>
      </c>
      <c r="E17" s="53"/>
      <c r="F17" s="227"/>
      <c r="G17" s="53"/>
      <c r="H17" s="53">
        <f t="shared" si="1"/>
        <v>0</v>
      </c>
      <c r="I17" s="53"/>
      <c r="J17" s="227"/>
      <c r="K17" s="53"/>
      <c r="L17" s="53">
        <f t="shared" si="2"/>
        <v>0</v>
      </c>
      <c r="M17" s="53"/>
      <c r="N17" s="227"/>
      <c r="O17" s="53"/>
      <c r="P17" s="53">
        <f t="shared" si="3"/>
        <v>0</v>
      </c>
    </row>
    <row r="18" spans="1:18" s="41" customFormat="1" ht="15" customHeight="1" x14ac:dyDescent="0.25">
      <c r="A18" s="46"/>
      <c r="B18" s="373"/>
      <c r="C18" s="373"/>
      <c r="D18" s="53">
        <f t="shared" si="0"/>
        <v>0</v>
      </c>
      <c r="E18" s="53"/>
      <c r="F18" s="227"/>
      <c r="G18" s="53"/>
      <c r="H18" s="53">
        <f t="shared" si="1"/>
        <v>0</v>
      </c>
      <c r="I18" s="53"/>
      <c r="J18" s="227"/>
      <c r="K18" s="53"/>
      <c r="L18" s="53">
        <f t="shared" si="2"/>
        <v>0</v>
      </c>
      <c r="M18" s="53"/>
      <c r="N18" s="227"/>
      <c r="O18" s="53"/>
      <c r="P18" s="53">
        <f t="shared" si="3"/>
        <v>0</v>
      </c>
    </row>
    <row r="19" spans="1:18" s="41" customFormat="1" ht="15" customHeight="1" x14ac:dyDescent="0.25">
      <c r="A19" s="46"/>
      <c r="B19" s="373"/>
      <c r="C19" s="373"/>
      <c r="D19" s="53">
        <f t="shared" si="0"/>
        <v>0</v>
      </c>
      <c r="E19" s="53"/>
      <c r="F19" s="227"/>
      <c r="G19" s="53"/>
      <c r="H19" s="53">
        <f t="shared" si="1"/>
        <v>0</v>
      </c>
      <c r="I19" s="53"/>
      <c r="J19" s="227"/>
      <c r="K19" s="53"/>
      <c r="L19" s="53">
        <f t="shared" si="2"/>
        <v>0</v>
      </c>
      <c r="M19" s="53"/>
      <c r="N19" s="227"/>
      <c r="O19" s="53"/>
      <c r="P19" s="53">
        <f t="shared" si="3"/>
        <v>0</v>
      </c>
    </row>
    <row r="20" spans="1:18" s="41" customFormat="1" ht="15" customHeight="1" x14ac:dyDescent="0.25">
      <c r="A20" s="46"/>
      <c r="B20" s="391"/>
      <c r="C20" s="391"/>
      <c r="D20" s="53">
        <f t="shared" si="0"/>
        <v>0</v>
      </c>
      <c r="E20" s="53"/>
      <c r="F20" s="227"/>
      <c r="G20" s="53"/>
      <c r="H20" s="53">
        <f t="shared" si="1"/>
        <v>0</v>
      </c>
      <c r="I20" s="53"/>
      <c r="J20" s="227"/>
      <c r="K20" s="53"/>
      <c r="L20" s="53">
        <f t="shared" si="2"/>
        <v>0</v>
      </c>
      <c r="M20" s="53"/>
      <c r="N20" s="227"/>
      <c r="O20" s="53"/>
      <c r="P20" s="53">
        <f t="shared" si="3"/>
        <v>0</v>
      </c>
    </row>
    <row r="21" spans="1:18" s="41" customFormat="1" ht="15" customHeight="1" x14ac:dyDescent="0.25">
      <c r="A21" s="46"/>
      <c r="B21" s="373"/>
      <c r="C21" s="373"/>
      <c r="D21" s="53">
        <f t="shared" si="0"/>
        <v>0</v>
      </c>
      <c r="E21" s="53"/>
      <c r="F21" s="227"/>
      <c r="G21" s="53"/>
      <c r="H21" s="53">
        <f t="shared" si="1"/>
        <v>0</v>
      </c>
      <c r="I21" s="53"/>
      <c r="J21" s="227"/>
      <c r="K21" s="53"/>
      <c r="L21" s="53">
        <f t="shared" si="2"/>
        <v>0</v>
      </c>
      <c r="M21" s="53"/>
      <c r="N21" s="227"/>
      <c r="O21" s="53"/>
      <c r="P21" s="53">
        <f t="shared" si="3"/>
        <v>0</v>
      </c>
    </row>
    <row r="22" spans="1:18" s="41" customFormat="1" ht="15" customHeight="1" x14ac:dyDescent="0.25">
      <c r="A22" s="46"/>
      <c r="B22" s="372"/>
      <c r="C22" s="372"/>
      <c r="D22" s="53">
        <f t="shared" si="0"/>
        <v>0</v>
      </c>
      <c r="E22" s="53"/>
      <c r="F22" s="227"/>
      <c r="G22" s="53"/>
      <c r="H22" s="53">
        <f t="shared" si="1"/>
        <v>0</v>
      </c>
      <c r="I22" s="53"/>
      <c r="J22" s="227"/>
      <c r="K22" s="53"/>
      <c r="L22" s="53">
        <f t="shared" si="2"/>
        <v>0</v>
      </c>
      <c r="M22" s="53"/>
      <c r="N22" s="227"/>
      <c r="O22" s="53"/>
      <c r="P22" s="53">
        <f t="shared" si="3"/>
        <v>0</v>
      </c>
    </row>
    <row r="23" spans="1:18" s="41" customFormat="1" x14ac:dyDescent="0.25">
      <c r="A23" s="46"/>
      <c r="B23" s="392"/>
      <c r="C23" s="392"/>
      <c r="D23" s="53">
        <f t="shared" si="0"/>
        <v>0</v>
      </c>
      <c r="E23" s="53"/>
      <c r="F23" s="227"/>
      <c r="G23" s="53"/>
      <c r="H23" s="53">
        <f t="shared" si="1"/>
        <v>0</v>
      </c>
      <c r="I23" s="53"/>
      <c r="J23" s="227"/>
      <c r="K23" s="53"/>
      <c r="L23" s="53">
        <f t="shared" si="2"/>
        <v>0</v>
      </c>
      <c r="M23" s="53"/>
      <c r="N23" s="227"/>
      <c r="O23" s="53"/>
      <c r="P23" s="53">
        <f t="shared" si="3"/>
        <v>0</v>
      </c>
    </row>
    <row r="24" spans="1:18" s="41" customFormat="1" ht="15" customHeight="1" x14ac:dyDescent="0.25">
      <c r="A24" s="46"/>
      <c r="B24" s="294" t="s">
        <v>132</v>
      </c>
      <c r="C24" s="297">
        <v>0</v>
      </c>
      <c r="D24" s="53"/>
      <c r="E24" s="53"/>
      <c r="F24" s="227"/>
      <c r="G24" s="53"/>
      <c r="H24" s="53"/>
      <c r="I24" s="53"/>
      <c r="J24" s="227"/>
      <c r="K24" s="53"/>
      <c r="L24" s="53"/>
      <c r="M24" s="53"/>
      <c r="N24" s="227"/>
      <c r="O24" s="53"/>
      <c r="P24" s="53"/>
    </row>
    <row r="25" spans="1:18" s="41" customFormat="1" ht="15" customHeight="1" x14ac:dyDescent="0.25">
      <c r="A25" s="46"/>
      <c r="B25" s="340"/>
      <c r="C25" s="341"/>
      <c r="D25" s="53">
        <f t="shared" ref="D25:D27" si="4">H25+L25+P25</f>
        <v>0</v>
      </c>
      <c r="E25" s="53"/>
      <c r="F25" s="227"/>
      <c r="G25" s="53"/>
      <c r="H25" s="53"/>
      <c r="I25" s="53"/>
      <c r="J25" s="227"/>
      <c r="K25" s="53"/>
      <c r="L25" s="53"/>
      <c r="M25" s="53"/>
      <c r="N25" s="227"/>
      <c r="O25" s="53"/>
      <c r="P25" s="53"/>
    </row>
    <row r="26" spans="1:18" s="41" customFormat="1" ht="15" customHeight="1" x14ac:dyDescent="0.25">
      <c r="A26" s="46"/>
      <c r="B26" s="342"/>
      <c r="C26" s="341"/>
      <c r="D26" s="53">
        <f t="shared" si="4"/>
        <v>0</v>
      </c>
      <c r="E26" s="53"/>
      <c r="F26" s="227"/>
      <c r="G26" s="53"/>
      <c r="H26" s="53"/>
      <c r="I26" s="53"/>
      <c r="J26" s="227"/>
      <c r="K26" s="53"/>
      <c r="L26" s="53"/>
      <c r="M26" s="53"/>
      <c r="N26" s="227"/>
      <c r="O26" s="53"/>
      <c r="P26" s="53"/>
    </row>
    <row r="27" spans="1:18" s="41" customFormat="1" ht="15" customHeight="1" x14ac:dyDescent="0.25">
      <c r="A27" s="46"/>
      <c r="B27" s="342"/>
      <c r="C27" s="341"/>
      <c r="D27" s="53">
        <f t="shared" si="4"/>
        <v>0</v>
      </c>
      <c r="E27" s="53"/>
      <c r="F27" s="227"/>
      <c r="G27" s="53"/>
      <c r="H27" s="53"/>
      <c r="I27" s="53"/>
      <c r="J27" s="227"/>
      <c r="K27" s="53"/>
      <c r="L27" s="53"/>
      <c r="M27" s="53"/>
      <c r="N27" s="227"/>
      <c r="O27" s="53"/>
      <c r="P27" s="53"/>
    </row>
    <row r="28" spans="1:18" s="41" customFormat="1" ht="15" customHeight="1" thickBot="1" x14ac:dyDescent="0.3">
      <c r="A28" s="136"/>
      <c r="B28" s="374" t="s">
        <v>83</v>
      </c>
      <c r="C28" s="375"/>
      <c r="D28" s="233"/>
      <c r="E28" s="231"/>
      <c r="F28" s="234"/>
      <c r="G28" s="235"/>
      <c r="H28" s="232"/>
      <c r="I28" s="231"/>
      <c r="J28" s="234"/>
      <c r="K28" s="236"/>
      <c r="L28" s="232"/>
      <c r="M28" s="231"/>
      <c r="N28" s="234"/>
      <c r="O28" s="236"/>
      <c r="P28" s="232"/>
    </row>
    <row r="29" spans="1:18" ht="15.75" thickBot="1" x14ac:dyDescent="0.3">
      <c r="A29" s="84"/>
      <c r="B29" s="357" t="s">
        <v>2</v>
      </c>
      <c r="C29" s="358"/>
      <c r="D29" s="142">
        <f>SUM(D14:D28)</f>
        <v>0</v>
      </c>
      <c r="E29" s="376"/>
      <c r="F29" s="377"/>
      <c r="G29" s="286"/>
      <c r="H29" s="205">
        <f>SUM(H14:H28)</f>
        <v>0</v>
      </c>
      <c r="I29" s="376"/>
      <c r="J29" s="377"/>
      <c r="K29" s="377"/>
      <c r="L29" s="87">
        <f>SUM(L14:L28)</f>
        <v>0</v>
      </c>
      <c r="M29" s="376"/>
      <c r="N29" s="377"/>
      <c r="O29" s="377"/>
      <c r="P29" s="87">
        <f>SUM(P14:P28)</f>
        <v>0</v>
      </c>
    </row>
    <row r="30" spans="1:18" ht="26.25" customHeight="1" thickBot="1" x14ac:dyDescent="0.3"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</row>
    <row r="31" spans="1:18" ht="27.75" customHeight="1" x14ac:dyDescent="0.25">
      <c r="B31" s="389" t="s">
        <v>77</v>
      </c>
      <c r="C31" s="390"/>
      <c r="D31" s="91" t="s">
        <v>73</v>
      </c>
      <c r="E31" s="86" t="s">
        <v>1</v>
      </c>
      <c r="F31" s="349" t="s">
        <v>80</v>
      </c>
      <c r="G31" s="350"/>
      <c r="H31" s="206" t="s">
        <v>73</v>
      </c>
      <c r="I31" s="86" t="s">
        <v>1</v>
      </c>
      <c r="J31" s="349" t="s">
        <v>80</v>
      </c>
      <c r="K31" s="350"/>
      <c r="L31" s="88" t="s">
        <v>73</v>
      </c>
      <c r="M31" s="86" t="s">
        <v>1</v>
      </c>
      <c r="N31" s="349" t="s">
        <v>80</v>
      </c>
      <c r="O31" s="350"/>
      <c r="P31" s="88" t="s">
        <v>73</v>
      </c>
      <c r="Q31" s="127"/>
      <c r="R31" s="127"/>
    </row>
    <row r="32" spans="1:18" s="41" customFormat="1" ht="15.75" customHeight="1" x14ac:dyDescent="0.25">
      <c r="B32" s="379" t="s">
        <v>290</v>
      </c>
      <c r="C32" s="380"/>
      <c r="D32" s="228">
        <f>H32+L32+P32</f>
        <v>0</v>
      </c>
      <c r="E32" s="226"/>
      <c r="F32" s="345"/>
      <c r="G32" s="346"/>
      <c r="H32" s="216">
        <f>E32*F32</f>
        <v>0</v>
      </c>
      <c r="I32" s="226"/>
      <c r="J32" s="345"/>
      <c r="K32" s="346"/>
      <c r="L32" s="216">
        <f>I32*J32</f>
        <v>0</v>
      </c>
      <c r="M32" s="226"/>
      <c r="N32" s="359"/>
      <c r="O32" s="360"/>
      <c r="P32" s="216">
        <f>M32*N32</f>
        <v>0</v>
      </c>
      <c r="Q32" s="127"/>
      <c r="R32" s="127"/>
    </row>
    <row r="33" spans="2:18" s="41" customFormat="1" ht="15" customHeight="1" x14ac:dyDescent="0.25">
      <c r="B33" s="347" t="s">
        <v>170</v>
      </c>
      <c r="C33" s="369"/>
      <c r="D33" s="228">
        <f t="shared" ref="D33:D42" si="5">H33+L33+P33</f>
        <v>0</v>
      </c>
      <c r="E33" s="226"/>
      <c r="F33" s="345"/>
      <c r="G33" s="346"/>
      <c r="H33" s="216">
        <f t="shared" ref="H33:H42" si="6">E33*F33</f>
        <v>0</v>
      </c>
      <c r="I33" s="226"/>
      <c r="J33" s="345"/>
      <c r="K33" s="346"/>
      <c r="L33" s="216">
        <f t="shared" ref="L33:L42" si="7">I33*J33</f>
        <v>0</v>
      </c>
      <c r="M33" s="226"/>
      <c r="N33" s="359"/>
      <c r="O33" s="360"/>
      <c r="P33" s="216">
        <f t="shared" ref="P33:P42" si="8">M33*N33</f>
        <v>0</v>
      </c>
      <c r="Q33" s="127"/>
      <c r="R33" s="127"/>
    </row>
    <row r="34" spans="2:18" s="41" customFormat="1" ht="15" customHeight="1" x14ac:dyDescent="0.25">
      <c r="B34" s="347" t="s">
        <v>3</v>
      </c>
      <c r="C34" s="369"/>
      <c r="D34" s="228">
        <f t="shared" si="5"/>
        <v>0</v>
      </c>
      <c r="E34" s="226"/>
      <c r="F34" s="345"/>
      <c r="G34" s="346"/>
      <c r="H34" s="216">
        <f t="shared" si="6"/>
        <v>0</v>
      </c>
      <c r="I34" s="226"/>
      <c r="J34" s="345"/>
      <c r="K34" s="346"/>
      <c r="L34" s="216">
        <f t="shared" si="7"/>
        <v>0</v>
      </c>
      <c r="M34" s="226"/>
      <c r="N34" s="359"/>
      <c r="O34" s="360"/>
      <c r="P34" s="216">
        <f t="shared" si="8"/>
        <v>0</v>
      </c>
      <c r="Q34" s="127"/>
      <c r="R34" s="127"/>
    </row>
    <row r="35" spans="2:18" s="41" customFormat="1" ht="15" customHeight="1" x14ac:dyDescent="0.25">
      <c r="B35" s="347" t="s">
        <v>30</v>
      </c>
      <c r="C35" s="369"/>
      <c r="D35" s="228">
        <f t="shared" si="5"/>
        <v>0</v>
      </c>
      <c r="E35" s="226"/>
      <c r="F35" s="345"/>
      <c r="G35" s="346"/>
      <c r="H35" s="216">
        <f t="shared" si="6"/>
        <v>0</v>
      </c>
      <c r="I35" s="226"/>
      <c r="J35" s="345"/>
      <c r="K35" s="346"/>
      <c r="L35" s="216">
        <f t="shared" si="7"/>
        <v>0</v>
      </c>
      <c r="M35" s="226"/>
      <c r="N35" s="359"/>
      <c r="O35" s="360"/>
      <c r="P35" s="216">
        <f t="shared" si="8"/>
        <v>0</v>
      </c>
      <c r="Q35" s="127"/>
      <c r="R35" s="127"/>
    </row>
    <row r="36" spans="2:18" s="41" customFormat="1" ht="15" customHeight="1" x14ac:dyDescent="0.25">
      <c r="B36" s="347" t="s">
        <v>4</v>
      </c>
      <c r="C36" s="369"/>
      <c r="D36" s="228">
        <f t="shared" si="5"/>
        <v>0</v>
      </c>
      <c r="E36" s="226"/>
      <c r="F36" s="345"/>
      <c r="G36" s="346"/>
      <c r="H36" s="216">
        <f t="shared" si="6"/>
        <v>0</v>
      </c>
      <c r="I36" s="226"/>
      <c r="J36" s="345"/>
      <c r="K36" s="346"/>
      <c r="L36" s="216">
        <f t="shared" si="7"/>
        <v>0</v>
      </c>
      <c r="M36" s="226"/>
      <c r="N36" s="359"/>
      <c r="O36" s="360"/>
      <c r="P36" s="216">
        <f t="shared" si="8"/>
        <v>0</v>
      </c>
      <c r="Q36" s="127"/>
      <c r="R36" s="127"/>
    </row>
    <row r="37" spans="2:18" s="41" customFormat="1" ht="15" customHeight="1" x14ac:dyDescent="0.25">
      <c r="B37" s="379" t="s">
        <v>284</v>
      </c>
      <c r="C37" s="380"/>
      <c r="D37" s="228">
        <f t="shared" si="5"/>
        <v>0</v>
      </c>
      <c r="E37" s="226"/>
      <c r="F37" s="345"/>
      <c r="G37" s="346"/>
      <c r="H37" s="216">
        <f t="shared" si="6"/>
        <v>0</v>
      </c>
      <c r="I37" s="226"/>
      <c r="J37" s="345"/>
      <c r="K37" s="346"/>
      <c r="L37" s="216">
        <f t="shared" si="7"/>
        <v>0</v>
      </c>
      <c r="M37" s="226"/>
      <c r="N37" s="359"/>
      <c r="O37" s="360"/>
      <c r="P37" s="216">
        <f t="shared" si="8"/>
        <v>0</v>
      </c>
      <c r="Q37" s="127"/>
      <c r="R37" s="127"/>
    </row>
    <row r="38" spans="2:18" s="41" customFormat="1" ht="15" customHeight="1" x14ac:dyDescent="0.25">
      <c r="B38" s="347" t="s">
        <v>31</v>
      </c>
      <c r="C38" s="369"/>
      <c r="D38" s="228">
        <f t="shared" si="5"/>
        <v>0</v>
      </c>
      <c r="E38" s="226"/>
      <c r="F38" s="345"/>
      <c r="G38" s="346"/>
      <c r="H38" s="216">
        <f t="shared" si="6"/>
        <v>0</v>
      </c>
      <c r="I38" s="226"/>
      <c r="J38" s="345"/>
      <c r="K38" s="346"/>
      <c r="L38" s="216">
        <f t="shared" si="7"/>
        <v>0</v>
      </c>
      <c r="M38" s="226"/>
      <c r="N38" s="359"/>
      <c r="O38" s="360"/>
      <c r="P38" s="216">
        <f t="shared" si="8"/>
        <v>0</v>
      </c>
      <c r="Q38" s="127"/>
      <c r="R38" s="127"/>
    </row>
    <row r="39" spans="2:18" s="41" customFormat="1" ht="15" customHeight="1" x14ac:dyDescent="0.25">
      <c r="B39" s="347" t="s">
        <v>84</v>
      </c>
      <c r="C39" s="369"/>
      <c r="D39" s="228">
        <f t="shared" si="5"/>
        <v>0</v>
      </c>
      <c r="E39" s="226"/>
      <c r="F39" s="345"/>
      <c r="G39" s="346"/>
      <c r="H39" s="216">
        <f t="shared" si="6"/>
        <v>0</v>
      </c>
      <c r="I39" s="226"/>
      <c r="J39" s="345"/>
      <c r="K39" s="346"/>
      <c r="L39" s="216">
        <f t="shared" si="7"/>
        <v>0</v>
      </c>
      <c r="M39" s="226"/>
      <c r="N39" s="359"/>
      <c r="O39" s="360"/>
      <c r="P39" s="216">
        <f t="shared" si="8"/>
        <v>0</v>
      </c>
      <c r="Q39" s="127"/>
      <c r="R39" s="127"/>
    </row>
    <row r="40" spans="2:18" s="41" customFormat="1" ht="15" customHeight="1" x14ac:dyDescent="0.25">
      <c r="B40" s="347"/>
      <c r="C40" s="348"/>
      <c r="D40" s="228">
        <f t="shared" si="5"/>
        <v>0</v>
      </c>
      <c r="E40" s="226"/>
      <c r="F40" s="345"/>
      <c r="G40" s="346"/>
      <c r="H40" s="216">
        <f t="shared" si="6"/>
        <v>0</v>
      </c>
      <c r="I40" s="226"/>
      <c r="J40" s="345"/>
      <c r="K40" s="346"/>
      <c r="L40" s="216">
        <f t="shared" si="7"/>
        <v>0</v>
      </c>
      <c r="M40" s="226"/>
      <c r="N40" s="359"/>
      <c r="O40" s="360"/>
      <c r="P40" s="216">
        <f t="shared" si="8"/>
        <v>0</v>
      </c>
      <c r="Q40" s="127"/>
      <c r="R40" s="127"/>
    </row>
    <row r="41" spans="2:18" s="41" customFormat="1" ht="13.9" customHeight="1" x14ac:dyDescent="0.25">
      <c r="B41" s="347"/>
      <c r="C41" s="369"/>
      <c r="D41" s="228">
        <f t="shared" si="5"/>
        <v>0</v>
      </c>
      <c r="E41" s="226"/>
      <c r="F41" s="345"/>
      <c r="G41" s="346"/>
      <c r="H41" s="216">
        <f t="shared" si="6"/>
        <v>0</v>
      </c>
      <c r="I41" s="226"/>
      <c r="J41" s="345"/>
      <c r="K41" s="346"/>
      <c r="L41" s="216">
        <f t="shared" si="7"/>
        <v>0</v>
      </c>
      <c r="M41" s="226"/>
      <c r="N41" s="359"/>
      <c r="O41" s="360"/>
      <c r="P41" s="216">
        <f t="shared" si="8"/>
        <v>0</v>
      </c>
      <c r="Q41" s="127"/>
      <c r="R41" s="127"/>
    </row>
    <row r="42" spans="2:18" s="41" customFormat="1" ht="13.9" customHeight="1" x14ac:dyDescent="0.25">
      <c r="B42" s="280"/>
      <c r="C42" s="283"/>
      <c r="D42" s="228">
        <f t="shared" si="5"/>
        <v>0</v>
      </c>
      <c r="E42" s="150"/>
      <c r="F42" s="345"/>
      <c r="G42" s="351"/>
      <c r="H42" s="216">
        <f t="shared" si="6"/>
        <v>0</v>
      </c>
      <c r="I42" s="150"/>
      <c r="J42" s="345"/>
      <c r="K42" s="351"/>
      <c r="L42" s="216">
        <f t="shared" si="7"/>
        <v>0</v>
      </c>
      <c r="M42" s="150"/>
      <c r="N42" s="345"/>
      <c r="O42" s="351"/>
      <c r="P42" s="216">
        <f t="shared" si="8"/>
        <v>0</v>
      </c>
      <c r="Q42" s="127"/>
      <c r="R42" s="127"/>
    </row>
    <row r="43" spans="2:18" s="41" customFormat="1" ht="15.75" customHeight="1" thickBot="1" x14ac:dyDescent="0.3">
      <c r="B43" s="382" t="s">
        <v>83</v>
      </c>
      <c r="C43" s="383"/>
      <c r="D43" s="230"/>
      <c r="E43" s="231"/>
      <c r="F43" s="361"/>
      <c r="G43" s="362"/>
      <c r="H43" s="232"/>
      <c r="I43" s="231"/>
      <c r="J43" s="361"/>
      <c r="K43" s="362"/>
      <c r="L43" s="232"/>
      <c r="M43" s="231"/>
      <c r="N43" s="361"/>
      <c r="O43" s="362"/>
      <c r="P43" s="232"/>
      <c r="Q43" s="127"/>
      <c r="R43" s="127"/>
    </row>
    <row r="44" spans="2:18" ht="15.75" thickBot="1" x14ac:dyDescent="0.3">
      <c r="B44" s="357" t="s">
        <v>5</v>
      </c>
      <c r="C44" s="381"/>
      <c r="D44" s="142">
        <f>SUM(D31:D43)</f>
        <v>0</v>
      </c>
      <c r="E44" s="90"/>
      <c r="F44" s="90"/>
      <c r="G44" s="90"/>
      <c r="H44" s="87">
        <f>SUM(H31:H43)</f>
        <v>0</v>
      </c>
      <c r="I44" s="354"/>
      <c r="J44" s="355"/>
      <c r="K44" s="356"/>
      <c r="L44" s="87">
        <f>SUM(L31:L43)</f>
        <v>0</v>
      </c>
      <c r="M44" s="354"/>
      <c r="N44" s="355"/>
      <c r="O44" s="356"/>
      <c r="P44" s="87">
        <f>SUM(P31:P43)</f>
        <v>0</v>
      </c>
    </row>
    <row r="45" spans="2:18" ht="21.75" customHeight="1" thickBot="1" x14ac:dyDescent="0.3">
      <c r="B45" s="82"/>
      <c r="C45" s="82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2"/>
      <c r="Q45" s="127"/>
      <c r="R45" s="127"/>
    </row>
    <row r="46" spans="2:18" ht="26.25" customHeight="1" x14ac:dyDescent="0.25">
      <c r="B46" s="370" t="s">
        <v>25</v>
      </c>
      <c r="C46" s="378"/>
      <c r="D46" s="91" t="s">
        <v>73</v>
      </c>
      <c r="E46" s="86" t="s">
        <v>1</v>
      </c>
      <c r="F46" s="349" t="s">
        <v>80</v>
      </c>
      <c r="G46" s="350"/>
      <c r="H46" s="88" t="s">
        <v>73</v>
      </c>
      <c r="I46" s="86" t="s">
        <v>1</v>
      </c>
      <c r="J46" s="349" t="s">
        <v>80</v>
      </c>
      <c r="K46" s="350"/>
      <c r="L46" s="88" t="s">
        <v>73</v>
      </c>
      <c r="M46" s="86" t="s">
        <v>1</v>
      </c>
      <c r="N46" s="349" t="s">
        <v>80</v>
      </c>
      <c r="O46" s="350"/>
      <c r="P46" s="88" t="s">
        <v>73</v>
      </c>
      <c r="Q46" s="127"/>
      <c r="R46" s="127"/>
    </row>
    <row r="47" spans="2:18" s="41" customFormat="1" ht="15.75" customHeight="1" x14ac:dyDescent="0.25">
      <c r="B47" s="347" t="s">
        <v>32</v>
      </c>
      <c r="C47" s="369"/>
      <c r="D47" s="228">
        <f>H47+L47+P47</f>
        <v>0</v>
      </c>
      <c r="E47" s="226"/>
      <c r="F47" s="345"/>
      <c r="G47" s="346"/>
      <c r="H47" s="216">
        <f>E47*F47</f>
        <v>0</v>
      </c>
      <c r="I47" s="226"/>
      <c r="J47" s="345"/>
      <c r="K47" s="346"/>
      <c r="L47" s="216">
        <f>I47*J47</f>
        <v>0</v>
      </c>
      <c r="M47" s="226"/>
      <c r="N47" s="345"/>
      <c r="O47" s="346"/>
      <c r="P47" s="216">
        <f>M47*N47</f>
        <v>0</v>
      </c>
      <c r="Q47" s="127"/>
      <c r="R47" s="127"/>
    </row>
    <row r="48" spans="2:18" s="41" customFormat="1" ht="15" customHeight="1" x14ac:dyDescent="0.25">
      <c r="B48" s="347" t="s">
        <v>81</v>
      </c>
      <c r="C48" s="369"/>
      <c r="D48" s="228">
        <f t="shared" ref="D48:D57" si="9">H48+L48+P48</f>
        <v>0</v>
      </c>
      <c r="E48" s="226"/>
      <c r="F48" s="345"/>
      <c r="G48" s="346"/>
      <c r="H48" s="216">
        <f t="shared" ref="H48:H57" si="10">E48*F48</f>
        <v>0</v>
      </c>
      <c r="I48" s="226"/>
      <c r="J48" s="345"/>
      <c r="K48" s="346"/>
      <c r="L48" s="216">
        <f t="shared" ref="L48:L57" si="11">I48*J48</f>
        <v>0</v>
      </c>
      <c r="M48" s="226"/>
      <c r="N48" s="345"/>
      <c r="O48" s="346"/>
      <c r="P48" s="216">
        <f t="shared" ref="P48:P57" si="12">M48*N48</f>
        <v>0</v>
      </c>
      <c r="Q48" s="127"/>
      <c r="R48" s="127"/>
    </row>
    <row r="49" spans="2:18" s="41" customFormat="1" ht="15" customHeight="1" x14ac:dyDescent="0.25">
      <c r="B49" s="347" t="s">
        <v>82</v>
      </c>
      <c r="C49" s="369"/>
      <c r="D49" s="228">
        <f t="shared" si="9"/>
        <v>0</v>
      </c>
      <c r="E49" s="226"/>
      <c r="F49" s="345"/>
      <c r="G49" s="346"/>
      <c r="H49" s="216">
        <f t="shared" si="10"/>
        <v>0</v>
      </c>
      <c r="I49" s="226"/>
      <c r="J49" s="345"/>
      <c r="K49" s="346"/>
      <c r="L49" s="216">
        <f t="shared" si="11"/>
        <v>0</v>
      </c>
      <c r="M49" s="226"/>
      <c r="N49" s="345"/>
      <c r="O49" s="346"/>
      <c r="P49" s="216">
        <f t="shared" si="12"/>
        <v>0</v>
      </c>
      <c r="Q49" s="127"/>
      <c r="R49" s="127"/>
    </row>
    <row r="50" spans="2:18" s="41" customFormat="1" ht="15" customHeight="1" x14ac:dyDescent="0.25">
      <c r="B50" s="347" t="s">
        <v>6</v>
      </c>
      <c r="C50" s="369"/>
      <c r="D50" s="228">
        <f t="shared" si="9"/>
        <v>0</v>
      </c>
      <c r="E50" s="226"/>
      <c r="F50" s="345"/>
      <c r="G50" s="346"/>
      <c r="H50" s="216">
        <f t="shared" si="10"/>
        <v>0</v>
      </c>
      <c r="I50" s="226"/>
      <c r="J50" s="345"/>
      <c r="K50" s="346"/>
      <c r="L50" s="216">
        <f t="shared" si="11"/>
        <v>0</v>
      </c>
      <c r="M50" s="226"/>
      <c r="N50" s="345"/>
      <c r="O50" s="346"/>
      <c r="P50" s="216">
        <f t="shared" si="12"/>
        <v>0</v>
      </c>
      <c r="Q50" s="127"/>
      <c r="R50" s="127"/>
    </row>
    <row r="51" spans="2:18" s="41" customFormat="1" ht="15" customHeight="1" x14ac:dyDescent="0.25">
      <c r="B51" s="347" t="s">
        <v>85</v>
      </c>
      <c r="C51" s="369"/>
      <c r="D51" s="228">
        <f t="shared" si="9"/>
        <v>0</v>
      </c>
      <c r="E51" s="226"/>
      <c r="F51" s="345"/>
      <c r="G51" s="346"/>
      <c r="H51" s="216">
        <f t="shared" si="10"/>
        <v>0</v>
      </c>
      <c r="I51" s="226"/>
      <c r="J51" s="345"/>
      <c r="K51" s="351"/>
      <c r="L51" s="216">
        <f t="shared" si="11"/>
        <v>0</v>
      </c>
      <c r="M51" s="226"/>
      <c r="N51" s="345"/>
      <c r="O51" s="351"/>
      <c r="P51" s="216">
        <f t="shared" si="12"/>
        <v>0</v>
      </c>
      <c r="Q51" s="127"/>
      <c r="R51" s="127"/>
    </row>
    <row r="52" spans="2:18" s="41" customFormat="1" ht="15" customHeight="1" x14ac:dyDescent="0.25">
      <c r="B52" s="379" t="s">
        <v>131</v>
      </c>
      <c r="C52" s="380"/>
      <c r="D52" s="228">
        <f t="shared" si="9"/>
        <v>0</v>
      </c>
      <c r="E52" s="226"/>
      <c r="F52" s="345"/>
      <c r="G52" s="346"/>
      <c r="H52" s="216">
        <f t="shared" si="10"/>
        <v>0</v>
      </c>
      <c r="I52" s="226"/>
      <c r="J52" s="345"/>
      <c r="K52" s="351"/>
      <c r="L52" s="216">
        <f t="shared" si="11"/>
        <v>0</v>
      </c>
      <c r="M52" s="226"/>
      <c r="N52" s="345"/>
      <c r="O52" s="351"/>
      <c r="P52" s="216">
        <f t="shared" si="12"/>
        <v>0</v>
      </c>
      <c r="Q52" s="127"/>
      <c r="R52" s="127"/>
    </row>
    <row r="53" spans="2:18" s="41" customFormat="1" ht="15" customHeight="1" x14ac:dyDescent="0.25">
      <c r="B53" s="347" t="s">
        <v>163</v>
      </c>
      <c r="C53" s="369"/>
      <c r="D53" s="228">
        <f t="shared" si="9"/>
        <v>0</v>
      </c>
      <c r="E53" s="226"/>
      <c r="F53" s="345"/>
      <c r="G53" s="346"/>
      <c r="H53" s="216">
        <f t="shared" si="10"/>
        <v>0</v>
      </c>
      <c r="I53" s="226"/>
      <c r="J53" s="345"/>
      <c r="K53" s="351"/>
      <c r="L53" s="216">
        <f t="shared" si="11"/>
        <v>0</v>
      </c>
      <c r="M53" s="226"/>
      <c r="N53" s="345"/>
      <c r="O53" s="351"/>
      <c r="P53" s="216">
        <f t="shared" si="12"/>
        <v>0</v>
      </c>
      <c r="Q53" s="127"/>
      <c r="R53" s="127"/>
    </row>
    <row r="54" spans="2:18" s="41" customFormat="1" ht="15" customHeight="1" x14ac:dyDescent="0.25">
      <c r="B54" s="347" t="s">
        <v>84</v>
      </c>
      <c r="C54" s="369"/>
      <c r="D54" s="228">
        <f t="shared" si="9"/>
        <v>0</v>
      </c>
      <c r="E54" s="226"/>
      <c r="F54" s="345"/>
      <c r="G54" s="346"/>
      <c r="H54" s="216">
        <f t="shared" si="10"/>
        <v>0</v>
      </c>
      <c r="I54" s="226"/>
      <c r="J54" s="345"/>
      <c r="K54" s="346"/>
      <c r="L54" s="216">
        <f t="shared" si="11"/>
        <v>0</v>
      </c>
      <c r="M54" s="226"/>
      <c r="N54" s="345"/>
      <c r="O54" s="346"/>
      <c r="P54" s="216">
        <f t="shared" si="12"/>
        <v>0</v>
      </c>
      <c r="Q54" s="127"/>
      <c r="R54" s="127"/>
    </row>
    <row r="55" spans="2:18" s="41" customFormat="1" ht="15" customHeight="1" x14ac:dyDescent="0.25">
      <c r="B55" s="347"/>
      <c r="C55" s="348"/>
      <c r="D55" s="228">
        <f t="shared" si="9"/>
        <v>0</v>
      </c>
      <c r="E55" s="226"/>
      <c r="F55" s="345"/>
      <c r="G55" s="346"/>
      <c r="H55" s="216">
        <f t="shared" si="10"/>
        <v>0</v>
      </c>
      <c r="I55" s="226"/>
      <c r="J55" s="345"/>
      <c r="K55" s="346"/>
      <c r="L55" s="216">
        <f t="shared" si="11"/>
        <v>0</v>
      </c>
      <c r="M55" s="226"/>
      <c r="N55" s="345"/>
      <c r="O55" s="346"/>
      <c r="P55" s="216">
        <f t="shared" si="12"/>
        <v>0</v>
      </c>
      <c r="Q55" s="127"/>
      <c r="R55" s="127"/>
    </row>
    <row r="56" spans="2:18" s="41" customFormat="1" ht="15" customHeight="1" x14ac:dyDescent="0.25">
      <c r="B56" s="347"/>
      <c r="C56" s="348"/>
      <c r="D56" s="228">
        <f t="shared" si="9"/>
        <v>0</v>
      </c>
      <c r="E56" s="226"/>
      <c r="F56" s="345"/>
      <c r="G56" s="346"/>
      <c r="H56" s="216">
        <f t="shared" si="10"/>
        <v>0</v>
      </c>
      <c r="I56" s="226"/>
      <c r="J56" s="345"/>
      <c r="K56" s="346"/>
      <c r="L56" s="216">
        <f t="shared" si="11"/>
        <v>0</v>
      </c>
      <c r="M56" s="226"/>
      <c r="N56" s="345"/>
      <c r="O56" s="346"/>
      <c r="P56" s="216">
        <f t="shared" si="12"/>
        <v>0</v>
      </c>
      <c r="Q56" s="127"/>
      <c r="R56" s="127"/>
    </row>
    <row r="57" spans="2:18" s="41" customFormat="1" ht="15" customHeight="1" x14ac:dyDescent="0.25">
      <c r="B57" s="132"/>
      <c r="C57" s="133"/>
      <c r="D57" s="228">
        <f t="shared" si="9"/>
        <v>0</v>
      </c>
      <c r="E57" s="229"/>
      <c r="F57" s="345"/>
      <c r="G57" s="351"/>
      <c r="H57" s="216">
        <f t="shared" si="10"/>
        <v>0</v>
      </c>
      <c r="I57" s="209"/>
      <c r="J57" s="345"/>
      <c r="K57" s="351"/>
      <c r="L57" s="216">
        <f t="shared" si="11"/>
        <v>0</v>
      </c>
      <c r="M57" s="229"/>
      <c r="N57" s="345"/>
      <c r="O57" s="351"/>
      <c r="P57" s="216">
        <f t="shared" si="12"/>
        <v>0</v>
      </c>
      <c r="Q57" s="127"/>
      <c r="R57" s="127"/>
    </row>
    <row r="58" spans="2:18" s="41" customFormat="1" ht="15.75" thickBot="1" x14ac:dyDescent="0.3">
      <c r="B58" s="382" t="s">
        <v>83</v>
      </c>
      <c r="C58" s="383"/>
      <c r="D58" s="208"/>
      <c r="E58" s="210"/>
      <c r="F58" s="343"/>
      <c r="G58" s="344"/>
      <c r="H58" s="211"/>
      <c r="I58" s="210"/>
      <c r="J58" s="343"/>
      <c r="K58" s="344"/>
      <c r="L58" s="211"/>
      <c r="M58" s="210"/>
      <c r="N58" s="343"/>
      <c r="O58" s="344"/>
      <c r="P58" s="211"/>
      <c r="Q58" s="127"/>
      <c r="R58" s="127"/>
    </row>
    <row r="59" spans="2:18" ht="15.75" thickBot="1" x14ac:dyDescent="0.3">
      <c r="B59" s="357" t="s">
        <v>7</v>
      </c>
      <c r="C59" s="358"/>
      <c r="D59" s="87">
        <f>SUM(D46:D58)</f>
        <v>0</v>
      </c>
      <c r="E59" s="354"/>
      <c r="F59" s="356"/>
      <c r="G59" s="286"/>
      <c r="H59" s="87">
        <f>SUM(H46:H58)</f>
        <v>0</v>
      </c>
      <c r="I59" s="354"/>
      <c r="J59" s="355"/>
      <c r="K59" s="356"/>
      <c r="L59" s="87">
        <f>SUM(L46:L58)</f>
        <v>0</v>
      </c>
      <c r="M59" s="354"/>
      <c r="N59" s="355"/>
      <c r="O59" s="356"/>
      <c r="P59" s="87">
        <f>SUM(P46:P58)</f>
        <v>0</v>
      </c>
    </row>
    <row r="60" spans="2:18" ht="15.75" thickBot="1" x14ac:dyDescent="0.3">
      <c r="B60" s="82"/>
      <c r="C60" s="82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0"/>
      <c r="O60" s="220"/>
      <c r="P60" s="220"/>
    </row>
    <row r="61" spans="2:18" ht="29.45" customHeight="1" x14ac:dyDescent="0.25">
      <c r="B61" s="370" t="s">
        <v>29</v>
      </c>
      <c r="C61" s="371"/>
      <c r="D61" s="91" t="s">
        <v>73</v>
      </c>
      <c r="E61" s="86"/>
      <c r="F61" s="349"/>
      <c r="G61" s="350"/>
      <c r="H61" s="88" t="s">
        <v>73</v>
      </c>
      <c r="I61" s="86" t="s">
        <v>1</v>
      </c>
      <c r="J61" s="349" t="s">
        <v>80</v>
      </c>
      <c r="K61" s="350"/>
      <c r="L61" s="88" t="s">
        <v>73</v>
      </c>
      <c r="M61" s="86" t="s">
        <v>1</v>
      </c>
      <c r="N61" s="349" t="s">
        <v>80</v>
      </c>
      <c r="O61" s="350"/>
      <c r="P61" s="88" t="s">
        <v>73</v>
      </c>
    </row>
    <row r="62" spans="2:18" s="41" customFormat="1" ht="15.75" customHeight="1" x14ac:dyDescent="0.25">
      <c r="B62" s="347" t="s">
        <v>8</v>
      </c>
      <c r="C62" s="369"/>
      <c r="D62" s="228">
        <f>H62+L62+P62</f>
        <v>0</v>
      </c>
      <c r="E62" s="226"/>
      <c r="F62" s="345"/>
      <c r="G62" s="346"/>
      <c r="H62" s="216">
        <f>E62*F62</f>
        <v>0</v>
      </c>
      <c r="I62" s="226"/>
      <c r="J62" s="345"/>
      <c r="K62" s="346"/>
      <c r="L62" s="216">
        <f>I62*J62</f>
        <v>0</v>
      </c>
      <c r="M62" s="226"/>
      <c r="N62" s="345"/>
      <c r="O62" s="346"/>
      <c r="P62" s="216">
        <f>M62*N62</f>
        <v>0</v>
      </c>
    </row>
    <row r="63" spans="2:18" s="41" customFormat="1" ht="15" customHeight="1" x14ac:dyDescent="0.25">
      <c r="B63" s="347" t="s">
        <v>9</v>
      </c>
      <c r="C63" s="369"/>
      <c r="D63" s="228">
        <f t="shared" ref="D63:D71" si="13">H63+L63+P63</f>
        <v>0</v>
      </c>
      <c r="E63" s="226"/>
      <c r="F63" s="345"/>
      <c r="G63" s="346"/>
      <c r="H63" s="216">
        <f t="shared" ref="H63:H71" si="14">E63*F63</f>
        <v>0</v>
      </c>
      <c r="I63" s="226"/>
      <c r="J63" s="345"/>
      <c r="K63" s="346"/>
      <c r="L63" s="216">
        <f t="shared" ref="L63:L71" si="15">I63*J63</f>
        <v>0</v>
      </c>
      <c r="M63" s="226"/>
      <c r="N63" s="345"/>
      <c r="O63" s="346"/>
      <c r="P63" s="216">
        <f t="shared" ref="P63:P71" si="16">M63*N63</f>
        <v>0</v>
      </c>
    </row>
    <row r="64" spans="2:18" s="41" customFormat="1" ht="15" customHeight="1" x14ac:dyDescent="0.25">
      <c r="B64" s="347" t="s">
        <v>10</v>
      </c>
      <c r="C64" s="369"/>
      <c r="D64" s="228">
        <f t="shared" si="13"/>
        <v>0</v>
      </c>
      <c r="E64" s="226"/>
      <c r="F64" s="345"/>
      <c r="G64" s="346"/>
      <c r="H64" s="216">
        <f t="shared" si="14"/>
        <v>0</v>
      </c>
      <c r="I64" s="226"/>
      <c r="J64" s="345"/>
      <c r="K64" s="346"/>
      <c r="L64" s="216">
        <f t="shared" si="15"/>
        <v>0</v>
      </c>
      <c r="M64" s="226"/>
      <c r="N64" s="345"/>
      <c r="O64" s="346"/>
      <c r="P64" s="216">
        <f t="shared" si="16"/>
        <v>0</v>
      </c>
    </row>
    <row r="65" spans="2:16" s="41" customFormat="1" ht="15" customHeight="1" x14ac:dyDescent="0.25">
      <c r="B65" s="347" t="s">
        <v>33</v>
      </c>
      <c r="C65" s="369"/>
      <c r="D65" s="228">
        <f t="shared" si="13"/>
        <v>0</v>
      </c>
      <c r="E65" s="226"/>
      <c r="F65" s="345"/>
      <c r="G65" s="346"/>
      <c r="H65" s="216">
        <f t="shared" si="14"/>
        <v>0</v>
      </c>
      <c r="I65" s="226"/>
      <c r="J65" s="345"/>
      <c r="K65" s="346"/>
      <c r="L65" s="216">
        <f t="shared" si="15"/>
        <v>0</v>
      </c>
      <c r="M65" s="226"/>
      <c r="N65" s="345"/>
      <c r="O65" s="346"/>
      <c r="P65" s="216">
        <f t="shared" si="16"/>
        <v>0</v>
      </c>
    </row>
    <row r="66" spans="2:16" s="41" customFormat="1" ht="15" customHeight="1" x14ac:dyDescent="0.25">
      <c r="B66" s="347" t="s">
        <v>11</v>
      </c>
      <c r="C66" s="369"/>
      <c r="D66" s="228">
        <f t="shared" si="13"/>
        <v>0</v>
      </c>
      <c r="E66" s="226"/>
      <c r="F66" s="345"/>
      <c r="G66" s="346"/>
      <c r="H66" s="216">
        <f t="shared" si="14"/>
        <v>0</v>
      </c>
      <c r="I66" s="226"/>
      <c r="J66" s="345"/>
      <c r="K66" s="346"/>
      <c r="L66" s="216">
        <f t="shared" si="15"/>
        <v>0</v>
      </c>
      <c r="M66" s="226"/>
      <c r="N66" s="345"/>
      <c r="O66" s="346"/>
      <c r="P66" s="216">
        <f t="shared" si="16"/>
        <v>0</v>
      </c>
    </row>
    <row r="67" spans="2:16" s="41" customFormat="1" ht="15" customHeight="1" x14ac:dyDescent="0.25">
      <c r="B67" s="347" t="s">
        <v>86</v>
      </c>
      <c r="C67" s="369"/>
      <c r="D67" s="228">
        <f t="shared" si="13"/>
        <v>0</v>
      </c>
      <c r="E67" s="226"/>
      <c r="F67" s="345"/>
      <c r="G67" s="346"/>
      <c r="H67" s="216">
        <f t="shared" si="14"/>
        <v>0</v>
      </c>
      <c r="I67" s="226"/>
      <c r="J67" s="345"/>
      <c r="K67" s="346"/>
      <c r="L67" s="216">
        <f t="shared" si="15"/>
        <v>0</v>
      </c>
      <c r="M67" s="226"/>
      <c r="N67" s="345"/>
      <c r="O67" s="346"/>
      <c r="P67" s="216">
        <f t="shared" si="16"/>
        <v>0</v>
      </c>
    </row>
    <row r="68" spans="2:16" s="41" customFormat="1" ht="15" customHeight="1" x14ac:dyDescent="0.25">
      <c r="B68" s="347" t="s">
        <v>84</v>
      </c>
      <c r="C68" s="369"/>
      <c r="D68" s="228">
        <f t="shared" si="13"/>
        <v>0</v>
      </c>
      <c r="E68" s="226"/>
      <c r="F68" s="345"/>
      <c r="G68" s="346"/>
      <c r="H68" s="216">
        <f t="shared" si="14"/>
        <v>0</v>
      </c>
      <c r="I68" s="226"/>
      <c r="J68" s="345"/>
      <c r="K68" s="346"/>
      <c r="L68" s="216">
        <f t="shared" si="15"/>
        <v>0</v>
      </c>
      <c r="M68" s="226"/>
      <c r="N68" s="345"/>
      <c r="O68" s="346"/>
      <c r="P68" s="216">
        <f t="shared" si="16"/>
        <v>0</v>
      </c>
    </row>
    <row r="69" spans="2:16" s="41" customFormat="1" ht="15" customHeight="1" x14ac:dyDescent="0.25">
      <c r="B69" s="347"/>
      <c r="C69" s="348"/>
      <c r="D69" s="228">
        <f t="shared" si="13"/>
        <v>0</v>
      </c>
      <c r="E69" s="226"/>
      <c r="F69" s="345"/>
      <c r="G69" s="346"/>
      <c r="H69" s="216">
        <f t="shared" si="14"/>
        <v>0</v>
      </c>
      <c r="I69" s="226"/>
      <c r="J69" s="345"/>
      <c r="K69" s="346"/>
      <c r="L69" s="216">
        <f t="shared" si="15"/>
        <v>0</v>
      </c>
      <c r="M69" s="226"/>
      <c r="N69" s="345"/>
      <c r="O69" s="346"/>
      <c r="P69" s="216">
        <f t="shared" si="16"/>
        <v>0</v>
      </c>
    </row>
    <row r="70" spans="2:16" s="41" customFormat="1" ht="15" customHeight="1" x14ac:dyDescent="0.25">
      <c r="B70" s="347"/>
      <c r="C70" s="348"/>
      <c r="D70" s="228">
        <f t="shared" si="13"/>
        <v>0</v>
      </c>
      <c r="E70" s="226"/>
      <c r="F70" s="345"/>
      <c r="G70" s="346"/>
      <c r="H70" s="216">
        <f t="shared" si="14"/>
        <v>0</v>
      </c>
      <c r="I70" s="226"/>
      <c r="J70" s="345"/>
      <c r="K70" s="346"/>
      <c r="L70" s="216">
        <f t="shared" si="15"/>
        <v>0</v>
      </c>
      <c r="M70" s="226"/>
      <c r="N70" s="345"/>
      <c r="O70" s="346"/>
      <c r="P70" s="216">
        <f t="shared" si="16"/>
        <v>0</v>
      </c>
    </row>
    <row r="71" spans="2:16" s="41" customFormat="1" ht="15" customHeight="1" x14ac:dyDescent="0.25">
      <c r="B71" s="132"/>
      <c r="C71" s="168"/>
      <c r="D71" s="228">
        <f t="shared" si="13"/>
        <v>0</v>
      </c>
      <c r="E71" s="229"/>
      <c r="F71" s="345"/>
      <c r="G71" s="351"/>
      <c r="H71" s="216">
        <f t="shared" si="14"/>
        <v>0</v>
      </c>
      <c r="I71" s="229"/>
      <c r="J71" s="345"/>
      <c r="K71" s="351"/>
      <c r="L71" s="216">
        <f t="shared" si="15"/>
        <v>0</v>
      </c>
      <c r="M71" s="229"/>
      <c r="N71" s="345"/>
      <c r="O71" s="351"/>
      <c r="P71" s="216">
        <f t="shared" si="16"/>
        <v>0</v>
      </c>
    </row>
    <row r="72" spans="2:16" s="41" customFormat="1" ht="15" customHeight="1" thickBot="1" x14ac:dyDescent="0.3">
      <c r="B72" s="382" t="s">
        <v>83</v>
      </c>
      <c r="C72" s="383"/>
      <c r="D72" s="212"/>
      <c r="E72" s="210"/>
      <c r="F72" s="343"/>
      <c r="G72" s="344"/>
      <c r="H72" s="211"/>
      <c r="I72" s="210"/>
      <c r="J72" s="343"/>
      <c r="K72" s="344"/>
      <c r="L72" s="211"/>
      <c r="M72" s="210"/>
      <c r="N72" s="343"/>
      <c r="O72" s="344"/>
      <c r="P72" s="211"/>
    </row>
    <row r="73" spans="2:16" ht="15.75" thickBot="1" x14ac:dyDescent="0.3">
      <c r="B73" s="357" t="s">
        <v>34</v>
      </c>
      <c r="C73" s="358"/>
      <c r="D73" s="87">
        <f>SUM(D61:D72)</f>
        <v>0</v>
      </c>
      <c r="E73" s="354"/>
      <c r="F73" s="356"/>
      <c r="G73" s="286"/>
      <c r="H73" s="87">
        <f>SUM(H61:H72)</f>
        <v>0</v>
      </c>
      <c r="I73" s="354"/>
      <c r="J73" s="355"/>
      <c r="K73" s="356"/>
      <c r="L73" s="87">
        <f>SUM(L61:L72)</f>
        <v>0</v>
      </c>
      <c r="M73" s="354"/>
      <c r="N73" s="355"/>
      <c r="O73" s="356"/>
      <c r="P73" s="87">
        <f>SUM(P61:P72)</f>
        <v>0</v>
      </c>
    </row>
    <row r="74" spans="2:16" ht="27" customHeight="1" thickBot="1" x14ac:dyDescent="0.3">
      <c r="B74" s="82"/>
      <c r="C74" s="82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0"/>
      <c r="O74" s="220"/>
      <c r="P74" s="220"/>
    </row>
    <row r="75" spans="2:16" ht="35.450000000000003" customHeight="1" x14ac:dyDescent="0.25">
      <c r="B75" s="397" t="s">
        <v>78</v>
      </c>
      <c r="C75" s="398"/>
      <c r="D75" s="91" t="s">
        <v>73</v>
      </c>
      <c r="E75" s="86" t="s">
        <v>1</v>
      </c>
      <c r="F75" s="349" t="s">
        <v>80</v>
      </c>
      <c r="G75" s="350"/>
      <c r="H75" s="88" t="s">
        <v>73</v>
      </c>
      <c r="I75" s="86" t="s">
        <v>1</v>
      </c>
      <c r="J75" s="349" t="s">
        <v>80</v>
      </c>
      <c r="K75" s="350"/>
      <c r="L75" s="88" t="s">
        <v>73</v>
      </c>
      <c r="M75" s="285" t="s">
        <v>1</v>
      </c>
      <c r="N75" s="349" t="s">
        <v>80</v>
      </c>
      <c r="O75" s="350"/>
      <c r="P75" s="88" t="s">
        <v>73</v>
      </c>
    </row>
    <row r="76" spans="2:16" s="41" customFormat="1" ht="14.45" customHeight="1" x14ac:dyDescent="0.25">
      <c r="B76" s="347" t="s">
        <v>281</v>
      </c>
      <c r="C76" s="348"/>
      <c r="D76" s="228">
        <f>+H76+L76+P76</f>
        <v>0</v>
      </c>
      <c r="E76" s="226"/>
      <c r="F76" s="345"/>
      <c r="G76" s="346"/>
      <c r="H76" s="216">
        <f>E76*F76</f>
        <v>0</v>
      </c>
      <c r="I76" s="226"/>
      <c r="J76" s="345"/>
      <c r="K76" s="346"/>
      <c r="L76" s="216">
        <f>I76*J76</f>
        <v>0</v>
      </c>
      <c r="M76" s="284"/>
      <c r="N76" s="345"/>
      <c r="O76" s="346"/>
      <c r="P76" s="216">
        <f>M76*N76</f>
        <v>0</v>
      </c>
    </row>
    <row r="77" spans="2:16" s="41" customFormat="1" ht="14.45" customHeight="1" x14ac:dyDescent="0.25">
      <c r="B77" s="347" t="s">
        <v>12</v>
      </c>
      <c r="C77" s="348"/>
      <c r="D77" s="228">
        <f t="shared" ref="D77:D86" si="17">+H77+L77+P77</f>
        <v>0</v>
      </c>
      <c r="E77" s="226"/>
      <c r="F77" s="416"/>
      <c r="G77" s="417"/>
      <c r="H77" s="216">
        <f t="shared" ref="H77:H86" si="18">E77*F77</f>
        <v>0</v>
      </c>
      <c r="I77" s="226"/>
      <c r="J77" s="345"/>
      <c r="K77" s="404"/>
      <c r="L77" s="216">
        <f t="shared" ref="L77:L86" si="19">I77*J77</f>
        <v>0</v>
      </c>
      <c r="M77" s="284"/>
      <c r="N77" s="345"/>
      <c r="O77" s="404"/>
      <c r="P77" s="216">
        <f t="shared" ref="P77:P86" si="20">M77*N77</f>
        <v>0</v>
      </c>
    </row>
    <row r="78" spans="2:16" s="41" customFormat="1" ht="14.45" customHeight="1" x14ac:dyDescent="0.25">
      <c r="B78" s="379" t="s">
        <v>291</v>
      </c>
      <c r="C78" s="401"/>
      <c r="D78" s="228">
        <f t="shared" si="17"/>
        <v>0</v>
      </c>
      <c r="E78" s="226"/>
      <c r="F78" s="345"/>
      <c r="G78" s="346"/>
      <c r="H78" s="216">
        <f t="shared" si="18"/>
        <v>0</v>
      </c>
      <c r="I78" s="226"/>
      <c r="J78" s="345"/>
      <c r="K78" s="346"/>
      <c r="L78" s="216">
        <f t="shared" si="19"/>
        <v>0</v>
      </c>
      <c r="M78" s="284"/>
      <c r="N78" s="345"/>
      <c r="O78" s="346"/>
      <c r="P78" s="216">
        <f t="shared" si="20"/>
        <v>0</v>
      </c>
    </row>
    <row r="79" spans="2:16" s="41" customFormat="1" ht="14.45" customHeight="1" x14ac:dyDescent="0.25">
      <c r="B79" s="379" t="s">
        <v>13</v>
      </c>
      <c r="C79" s="401"/>
      <c r="D79" s="228">
        <f t="shared" si="17"/>
        <v>0</v>
      </c>
      <c r="E79" s="226"/>
      <c r="F79" s="345"/>
      <c r="G79" s="346"/>
      <c r="H79" s="216">
        <f t="shared" si="18"/>
        <v>0</v>
      </c>
      <c r="I79" s="226"/>
      <c r="J79" s="345"/>
      <c r="K79" s="346"/>
      <c r="L79" s="216">
        <f t="shared" si="19"/>
        <v>0</v>
      </c>
      <c r="M79" s="284"/>
      <c r="N79" s="345"/>
      <c r="O79" s="346"/>
      <c r="P79" s="216">
        <f t="shared" si="20"/>
        <v>0</v>
      </c>
    </row>
    <row r="80" spans="2:16" s="41" customFormat="1" ht="14.45" customHeight="1" x14ac:dyDescent="0.25">
      <c r="B80" s="379" t="s">
        <v>35</v>
      </c>
      <c r="C80" s="401"/>
      <c r="D80" s="228">
        <f t="shared" si="17"/>
        <v>0</v>
      </c>
      <c r="E80" s="226"/>
      <c r="F80" s="345"/>
      <c r="G80" s="346"/>
      <c r="H80" s="216">
        <f t="shared" si="18"/>
        <v>0</v>
      </c>
      <c r="I80" s="226"/>
      <c r="J80" s="345"/>
      <c r="K80" s="346"/>
      <c r="L80" s="216">
        <f t="shared" si="19"/>
        <v>0</v>
      </c>
      <c r="M80" s="284"/>
      <c r="N80" s="345"/>
      <c r="O80" s="346"/>
      <c r="P80" s="216">
        <f t="shared" si="20"/>
        <v>0</v>
      </c>
    </row>
    <row r="81" spans="2:16" s="41" customFormat="1" ht="14.45" customHeight="1" x14ac:dyDescent="0.25">
      <c r="B81" s="379" t="s">
        <v>283</v>
      </c>
      <c r="C81" s="401"/>
      <c r="D81" s="228">
        <f t="shared" si="17"/>
        <v>0</v>
      </c>
      <c r="E81" s="226"/>
      <c r="F81" s="345"/>
      <c r="G81" s="346"/>
      <c r="H81" s="216">
        <f t="shared" si="18"/>
        <v>0</v>
      </c>
      <c r="I81" s="226"/>
      <c r="J81" s="345"/>
      <c r="K81" s="346"/>
      <c r="L81" s="216">
        <f t="shared" si="19"/>
        <v>0</v>
      </c>
      <c r="M81" s="284"/>
      <c r="N81" s="345"/>
      <c r="O81" s="346"/>
      <c r="P81" s="216">
        <f t="shared" si="20"/>
        <v>0</v>
      </c>
    </row>
    <row r="82" spans="2:16" s="41" customFormat="1" ht="14.45" customHeight="1" x14ac:dyDescent="0.25">
      <c r="B82" s="347" t="s">
        <v>89</v>
      </c>
      <c r="C82" s="348"/>
      <c r="D82" s="228">
        <f t="shared" si="17"/>
        <v>0</v>
      </c>
      <c r="E82" s="226"/>
      <c r="F82" s="345"/>
      <c r="G82" s="346"/>
      <c r="H82" s="216">
        <f t="shared" si="18"/>
        <v>0</v>
      </c>
      <c r="I82" s="226"/>
      <c r="J82" s="345"/>
      <c r="K82" s="346"/>
      <c r="L82" s="216">
        <f t="shared" si="19"/>
        <v>0</v>
      </c>
      <c r="M82" s="284"/>
      <c r="N82" s="345"/>
      <c r="O82" s="346"/>
      <c r="P82" s="216">
        <f t="shared" si="20"/>
        <v>0</v>
      </c>
    </row>
    <row r="83" spans="2:16" s="41" customFormat="1" ht="14.45" customHeight="1" x14ac:dyDescent="0.25">
      <c r="B83" s="379" t="s">
        <v>282</v>
      </c>
      <c r="C83" s="401"/>
      <c r="D83" s="228">
        <f t="shared" si="17"/>
        <v>0</v>
      </c>
      <c r="E83" s="226"/>
      <c r="F83" s="345"/>
      <c r="G83" s="346"/>
      <c r="H83" s="216">
        <f t="shared" si="18"/>
        <v>0</v>
      </c>
      <c r="I83" s="226"/>
      <c r="J83" s="345"/>
      <c r="K83" s="346"/>
      <c r="L83" s="216">
        <f t="shared" si="19"/>
        <v>0</v>
      </c>
      <c r="M83" s="284"/>
      <c r="N83" s="345"/>
      <c r="O83" s="346"/>
      <c r="P83" s="216">
        <f t="shared" si="20"/>
        <v>0</v>
      </c>
    </row>
    <row r="84" spans="2:16" s="41" customFormat="1" ht="14.45" customHeight="1" x14ac:dyDescent="0.25">
      <c r="B84" s="347" t="s">
        <v>84</v>
      </c>
      <c r="C84" s="348"/>
      <c r="D84" s="228">
        <f t="shared" si="17"/>
        <v>0</v>
      </c>
      <c r="E84" s="226"/>
      <c r="F84" s="345"/>
      <c r="G84" s="346"/>
      <c r="H84" s="216">
        <f t="shared" si="18"/>
        <v>0</v>
      </c>
      <c r="I84" s="226"/>
      <c r="J84" s="345"/>
      <c r="K84" s="346"/>
      <c r="L84" s="216">
        <f t="shared" si="19"/>
        <v>0</v>
      </c>
      <c r="M84" s="284"/>
      <c r="N84" s="345"/>
      <c r="O84" s="346"/>
      <c r="P84" s="216">
        <f t="shared" si="20"/>
        <v>0</v>
      </c>
    </row>
    <row r="85" spans="2:16" s="41" customFormat="1" ht="14.45" customHeight="1" x14ac:dyDescent="0.25">
      <c r="B85" s="347"/>
      <c r="C85" s="348"/>
      <c r="D85" s="228">
        <f t="shared" si="17"/>
        <v>0</v>
      </c>
      <c r="E85" s="226"/>
      <c r="F85" s="345"/>
      <c r="G85" s="346"/>
      <c r="H85" s="216">
        <f t="shared" si="18"/>
        <v>0</v>
      </c>
      <c r="I85" s="226"/>
      <c r="J85" s="345"/>
      <c r="K85" s="346"/>
      <c r="L85" s="216">
        <f t="shared" si="19"/>
        <v>0</v>
      </c>
      <c r="M85" s="226"/>
      <c r="N85" s="345"/>
      <c r="O85" s="346"/>
      <c r="P85" s="216">
        <f t="shared" si="20"/>
        <v>0</v>
      </c>
    </row>
    <row r="86" spans="2:16" s="41" customFormat="1" ht="14.45" customHeight="1" x14ac:dyDescent="0.25">
      <c r="B86" s="280"/>
      <c r="C86" s="281"/>
      <c r="D86" s="228">
        <f t="shared" si="17"/>
        <v>0</v>
      </c>
      <c r="E86" s="229"/>
      <c r="F86" s="345"/>
      <c r="G86" s="351"/>
      <c r="H86" s="216">
        <f t="shared" si="18"/>
        <v>0</v>
      </c>
      <c r="I86" s="229"/>
      <c r="J86" s="345"/>
      <c r="K86" s="351"/>
      <c r="L86" s="216">
        <f t="shared" si="19"/>
        <v>0</v>
      </c>
      <c r="M86" s="229"/>
      <c r="N86" s="345"/>
      <c r="O86" s="351"/>
      <c r="P86" s="216">
        <f t="shared" si="20"/>
        <v>0</v>
      </c>
    </row>
    <row r="87" spans="2:16" s="41" customFormat="1" ht="14.45" customHeight="1" thickBot="1" x14ac:dyDescent="0.3">
      <c r="B87" s="382" t="s">
        <v>83</v>
      </c>
      <c r="C87" s="383"/>
      <c r="D87" s="212"/>
      <c r="E87" s="210"/>
      <c r="F87" s="343"/>
      <c r="G87" s="344"/>
      <c r="H87" s="211"/>
      <c r="I87" s="210"/>
      <c r="J87" s="343"/>
      <c r="K87" s="344"/>
      <c r="L87" s="211"/>
      <c r="M87" s="210"/>
      <c r="N87" s="343"/>
      <c r="O87" s="344"/>
      <c r="P87" s="207"/>
    </row>
    <row r="88" spans="2:16" ht="15.75" thickBot="1" x14ac:dyDescent="0.3">
      <c r="B88" s="357" t="s">
        <v>34</v>
      </c>
      <c r="C88" s="358"/>
      <c r="D88" s="87">
        <f>SUM(D75:D87)</f>
        <v>0</v>
      </c>
      <c r="E88" s="354"/>
      <c r="F88" s="356"/>
      <c r="G88" s="286"/>
      <c r="H88" s="87">
        <f>SUM(H75:H87)</f>
        <v>0</v>
      </c>
      <c r="I88" s="354"/>
      <c r="J88" s="355"/>
      <c r="K88" s="356"/>
      <c r="L88" s="87">
        <f>SUM(L75:L87)</f>
        <v>0</v>
      </c>
      <c r="M88" s="354"/>
      <c r="N88" s="355"/>
      <c r="O88" s="356"/>
      <c r="P88" s="87">
        <f>SUM(P75:P87)</f>
        <v>0</v>
      </c>
    </row>
    <row r="89" spans="2:16" ht="15.75" thickBot="1" x14ac:dyDescent="0.3"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</row>
    <row r="90" spans="2:16" ht="32.25" customHeight="1" x14ac:dyDescent="0.25">
      <c r="B90" s="397" t="s">
        <v>187</v>
      </c>
      <c r="C90" s="398"/>
      <c r="D90" s="91" t="s">
        <v>73</v>
      </c>
      <c r="E90" s="86" t="s">
        <v>1</v>
      </c>
      <c r="F90" s="349" t="s">
        <v>80</v>
      </c>
      <c r="G90" s="350"/>
      <c r="H90" s="88" t="s">
        <v>73</v>
      </c>
      <c r="I90" s="86" t="s">
        <v>1</v>
      </c>
      <c r="J90" s="349" t="s">
        <v>80</v>
      </c>
      <c r="K90" s="350"/>
      <c r="L90" s="88" t="s">
        <v>73</v>
      </c>
      <c r="M90" s="285" t="s">
        <v>1</v>
      </c>
      <c r="N90" s="349" t="s">
        <v>80</v>
      </c>
      <c r="O90" s="350"/>
      <c r="P90" s="88" t="s">
        <v>73</v>
      </c>
    </row>
    <row r="91" spans="2:16" s="41" customFormat="1" ht="15.75" customHeight="1" x14ac:dyDescent="0.25">
      <c r="B91" s="399" t="s">
        <v>173</v>
      </c>
      <c r="C91" s="400"/>
      <c r="D91" s="228">
        <f>H91+L91+P91</f>
        <v>0</v>
      </c>
      <c r="E91" s="226"/>
      <c r="F91" s="345"/>
      <c r="G91" s="346"/>
      <c r="H91" s="216">
        <f>E91*F91</f>
        <v>0</v>
      </c>
      <c r="I91" s="226"/>
      <c r="J91" s="345"/>
      <c r="K91" s="346"/>
      <c r="L91" s="216">
        <f>I91*J91</f>
        <v>0</v>
      </c>
      <c r="M91" s="284"/>
      <c r="N91" s="345"/>
      <c r="O91" s="346"/>
      <c r="P91" s="216">
        <f>M91*N91</f>
        <v>0</v>
      </c>
    </row>
    <row r="92" spans="2:16" s="41" customFormat="1" ht="15" customHeight="1" x14ac:dyDescent="0.25">
      <c r="B92" s="399" t="s">
        <v>129</v>
      </c>
      <c r="C92" s="400"/>
      <c r="D92" s="228">
        <f t="shared" ref="D92:D95" si="21">H92+L92+P92</f>
        <v>0</v>
      </c>
      <c r="E92" s="226"/>
      <c r="F92" s="345"/>
      <c r="G92" s="346"/>
      <c r="H92" s="216">
        <f t="shared" ref="H92:H95" si="22">E92*F92</f>
        <v>0</v>
      </c>
      <c r="I92" s="226"/>
      <c r="J92" s="345"/>
      <c r="K92" s="346"/>
      <c r="L92" s="216">
        <f t="shared" ref="L92:L95" si="23">I92*J92</f>
        <v>0</v>
      </c>
      <c r="M92" s="284"/>
      <c r="N92" s="345"/>
      <c r="O92" s="346"/>
      <c r="P92" s="216">
        <f t="shared" ref="P92:P95" si="24">M92*N92</f>
        <v>0</v>
      </c>
    </row>
    <row r="93" spans="2:16" s="41" customFormat="1" ht="15" customHeight="1" x14ac:dyDescent="0.25">
      <c r="B93" s="399" t="s">
        <v>72</v>
      </c>
      <c r="C93" s="400"/>
      <c r="D93" s="228">
        <f t="shared" si="21"/>
        <v>0</v>
      </c>
      <c r="E93" s="226"/>
      <c r="F93" s="345"/>
      <c r="G93" s="346"/>
      <c r="H93" s="216">
        <f t="shared" si="22"/>
        <v>0</v>
      </c>
      <c r="I93" s="226"/>
      <c r="J93" s="345"/>
      <c r="K93" s="346"/>
      <c r="L93" s="216">
        <f t="shared" si="23"/>
        <v>0</v>
      </c>
      <c r="M93" s="284"/>
      <c r="N93" s="345"/>
      <c r="O93" s="346"/>
      <c r="P93" s="216">
        <f t="shared" si="24"/>
        <v>0</v>
      </c>
    </row>
    <row r="94" spans="2:16" s="41" customFormat="1" ht="15" customHeight="1" x14ac:dyDescent="0.25">
      <c r="B94" s="347" t="s">
        <v>87</v>
      </c>
      <c r="C94" s="348"/>
      <c r="D94" s="228">
        <f>H94+L94+P94</f>
        <v>0</v>
      </c>
      <c r="E94" s="226"/>
      <c r="F94" s="345"/>
      <c r="G94" s="346"/>
      <c r="H94" s="216">
        <f t="shared" si="22"/>
        <v>0</v>
      </c>
      <c r="I94" s="226"/>
      <c r="J94" s="345"/>
      <c r="K94" s="346"/>
      <c r="L94" s="216">
        <f t="shared" si="23"/>
        <v>0</v>
      </c>
      <c r="M94" s="284"/>
      <c r="N94" s="345"/>
      <c r="O94" s="346"/>
      <c r="P94" s="216">
        <f t="shared" si="24"/>
        <v>0</v>
      </c>
    </row>
    <row r="95" spans="2:16" s="41" customFormat="1" ht="15" customHeight="1" thickBot="1" x14ac:dyDescent="0.3">
      <c r="B95" s="132"/>
      <c r="C95" s="133"/>
      <c r="D95" s="228">
        <f t="shared" si="21"/>
        <v>0</v>
      </c>
      <c r="E95" s="229"/>
      <c r="F95" s="352"/>
      <c r="G95" s="353"/>
      <c r="H95" s="216">
        <f t="shared" si="22"/>
        <v>0</v>
      </c>
      <c r="I95" s="229"/>
      <c r="J95" s="345"/>
      <c r="K95" s="346"/>
      <c r="L95" s="216">
        <f t="shared" si="23"/>
        <v>0</v>
      </c>
      <c r="M95" s="290"/>
      <c r="N95" s="352"/>
      <c r="O95" s="353"/>
      <c r="P95" s="216">
        <f t="shared" si="24"/>
        <v>0</v>
      </c>
    </row>
    <row r="96" spans="2:16" ht="15.75" thickBot="1" x14ac:dyDescent="0.3">
      <c r="B96" s="357" t="s">
        <v>88</v>
      </c>
      <c r="C96" s="358"/>
      <c r="D96" s="87">
        <f>SUM(D90:D95)</f>
        <v>0</v>
      </c>
      <c r="E96" s="354"/>
      <c r="F96" s="356"/>
      <c r="G96" s="286"/>
      <c r="H96" s="87">
        <f>SUM(H90:H95)</f>
        <v>0</v>
      </c>
      <c r="I96" s="354"/>
      <c r="J96" s="355"/>
      <c r="K96" s="356"/>
      <c r="L96" s="87">
        <f>SUM(L90:L95)</f>
        <v>0</v>
      </c>
      <c r="M96" s="409"/>
      <c r="N96" s="355"/>
      <c r="O96" s="356"/>
      <c r="P96" s="87">
        <f>SUM(P90:P95)</f>
        <v>0</v>
      </c>
    </row>
    <row r="97" spans="2:16" ht="15.75" thickBot="1" x14ac:dyDescent="0.3"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 ht="25.15" customHeight="1" x14ac:dyDescent="0.25">
      <c r="B98" s="370" t="s">
        <v>164</v>
      </c>
      <c r="C98" s="378"/>
      <c r="D98" s="237">
        <f>SUM(D88+D73+D59+D44+D29+D96)</f>
        <v>0</v>
      </c>
      <c r="E98" s="367"/>
      <c r="F98" s="368"/>
      <c r="G98" s="289"/>
      <c r="H98" s="239">
        <f>SUM(H88+H73+H59+H44+H29+H96)</f>
        <v>0</v>
      </c>
      <c r="I98" s="367"/>
      <c r="J98" s="366"/>
      <c r="K98" s="366"/>
      <c r="L98" s="239">
        <f>SUM(L88+L73+L59+L44+L29+L96)</f>
        <v>0</v>
      </c>
      <c r="M98" s="365"/>
      <c r="N98" s="366"/>
      <c r="O98" s="366"/>
      <c r="P98" s="239">
        <f>SUM(P88+P73+P59+P44+P29+P96)</f>
        <v>0</v>
      </c>
    </row>
    <row r="99" spans="2:16" ht="24" customHeight="1" x14ac:dyDescent="0.25">
      <c r="B99" s="89" t="s">
        <v>188</v>
      </c>
      <c r="C99" s="246">
        <f>IFERROR(D99/(D98-D96),0)</f>
        <v>0</v>
      </c>
      <c r="D99" s="240">
        <f>SUM(H99+L99+P99)</f>
        <v>0</v>
      </c>
      <c r="E99" s="363"/>
      <c r="F99" s="364"/>
      <c r="G99" s="364"/>
      <c r="H99" s="134"/>
      <c r="I99" s="363"/>
      <c r="J99" s="364"/>
      <c r="K99" s="364"/>
      <c r="L99" s="134"/>
      <c r="M99" s="415"/>
      <c r="N99" s="364"/>
      <c r="O99" s="364"/>
      <c r="P99" s="134"/>
    </row>
    <row r="100" spans="2:16" ht="25.9" customHeight="1" x14ac:dyDescent="0.25">
      <c r="B100" s="402" t="s">
        <v>79</v>
      </c>
      <c r="C100" s="403"/>
      <c r="D100" s="240">
        <f>SUM(D98+D99)</f>
        <v>0</v>
      </c>
      <c r="E100" s="363"/>
      <c r="F100" s="414"/>
      <c r="G100" s="288"/>
      <c r="H100" s="242">
        <f>SUM(H99+H98)</f>
        <v>0</v>
      </c>
      <c r="I100" s="363"/>
      <c r="J100" s="364"/>
      <c r="K100" s="364"/>
      <c r="L100" s="242">
        <f>SUM(L99+L98)</f>
        <v>0</v>
      </c>
      <c r="M100" s="415"/>
      <c r="N100" s="364"/>
      <c r="O100" s="364"/>
      <c r="P100" s="242">
        <f>SUM(P98+P99)</f>
        <v>0</v>
      </c>
    </row>
    <row r="101" spans="2:16" ht="22.15" customHeight="1" x14ac:dyDescent="0.25">
      <c r="B101" s="407" t="s">
        <v>14</v>
      </c>
      <c r="C101" s="408"/>
      <c r="D101" s="240">
        <f>SUM(H101+L101+P101)</f>
        <v>0</v>
      </c>
      <c r="E101" s="363"/>
      <c r="F101" s="414"/>
      <c r="G101" s="288"/>
      <c r="H101" s="135"/>
      <c r="I101" s="363"/>
      <c r="J101" s="364"/>
      <c r="K101" s="364"/>
      <c r="L101" s="135"/>
      <c r="M101" s="415"/>
      <c r="N101" s="364"/>
      <c r="O101" s="364"/>
      <c r="P101" s="135"/>
    </row>
    <row r="102" spans="2:16" ht="21.75" customHeight="1" thickBot="1" x14ac:dyDescent="0.3">
      <c r="B102" s="405" t="s">
        <v>15</v>
      </c>
      <c r="C102" s="406"/>
      <c r="D102" s="243">
        <f>SUM(D100-D101)</f>
        <v>0</v>
      </c>
      <c r="E102" s="410"/>
      <c r="F102" s="411"/>
      <c r="G102" s="287"/>
      <c r="H102" s="245">
        <f>H100-H101</f>
        <v>0</v>
      </c>
      <c r="I102" s="410"/>
      <c r="J102" s="412"/>
      <c r="K102" s="412"/>
      <c r="L102" s="245">
        <f>SUM(L100-L101)</f>
        <v>0</v>
      </c>
      <c r="M102" s="413"/>
      <c r="N102" s="412"/>
      <c r="O102" s="412"/>
      <c r="P102" s="245">
        <f>SUM(P100-P101)</f>
        <v>0</v>
      </c>
    </row>
    <row r="103" spans="2:16" x14ac:dyDescent="0.25">
      <c r="B103" s="83"/>
      <c r="C103" s="8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0"/>
      <c r="O103" s="220"/>
      <c r="P103" s="220"/>
    </row>
    <row r="104" spans="2:16" x14ac:dyDescent="0.25"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</row>
    <row r="105" spans="2:16" x14ac:dyDescent="0.25">
      <c r="B105" s="338" t="s">
        <v>174</v>
      </c>
      <c r="C105" s="339"/>
      <c r="D105" s="224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</row>
    <row r="106" spans="2:16" x14ac:dyDescent="0.25">
      <c r="B106" s="332"/>
      <c r="C106" s="333"/>
      <c r="D106" s="225">
        <f>H29+L29+P29+H44+L44+P44+H59+L59+P59+H73+L73+P73+H88+L88+P88+H96+L96+P96+H99+L99+P99-H101-L101-P101</f>
        <v>0</v>
      </c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</row>
    <row r="107" spans="2:16" x14ac:dyDescent="0.25">
      <c r="B107" s="331"/>
      <c r="C107" s="331"/>
      <c r="D107" s="225">
        <f>D102</f>
        <v>0</v>
      </c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</row>
    <row r="108" spans="2:16" x14ac:dyDescent="0.25">
      <c r="B108" s="331" t="s">
        <v>45</v>
      </c>
      <c r="C108" s="331"/>
      <c r="D108" s="225">
        <f>D106-D107</f>
        <v>0</v>
      </c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</row>
  </sheetData>
  <sheetProtection formatCells="0" formatColumns="0" formatRows="0" insertColumns="0" insertRows="0" deleteColumns="0" deleteRows="0"/>
  <mergeCells count="291">
    <mergeCell ref="F72:G72"/>
    <mergeCell ref="J72:K72"/>
    <mergeCell ref="N72:O72"/>
    <mergeCell ref="B73:C73"/>
    <mergeCell ref="E73:F73"/>
    <mergeCell ref="I73:K73"/>
    <mergeCell ref="M73:O73"/>
    <mergeCell ref="J43:K43"/>
    <mergeCell ref="N43:O43"/>
    <mergeCell ref="B44:C44"/>
    <mergeCell ref="I44:K44"/>
    <mergeCell ref="M44:O44"/>
    <mergeCell ref="B56:C56"/>
    <mergeCell ref="F58:G58"/>
    <mergeCell ref="J58:K58"/>
    <mergeCell ref="N58:O58"/>
    <mergeCell ref="F71:G71"/>
    <mergeCell ref="J71:K71"/>
    <mergeCell ref="N71:O71"/>
    <mergeCell ref="B68:C68"/>
    <mergeCell ref="F68:G68"/>
    <mergeCell ref="J68:K68"/>
    <mergeCell ref="N68:O68"/>
    <mergeCell ref="B69:C69"/>
    <mergeCell ref="B105:C105"/>
    <mergeCell ref="B106:C106"/>
    <mergeCell ref="B107:C107"/>
    <mergeCell ref="B108:C108"/>
    <mergeCell ref="B72:C72"/>
    <mergeCell ref="B102:C102"/>
    <mergeCell ref="E102:F102"/>
    <mergeCell ref="I102:K102"/>
    <mergeCell ref="M102:O102"/>
    <mergeCell ref="B100:C100"/>
    <mergeCell ref="E100:F100"/>
    <mergeCell ref="I100:K100"/>
    <mergeCell ref="M100:O100"/>
    <mergeCell ref="I101:K101"/>
    <mergeCell ref="M101:O101"/>
    <mergeCell ref="B98:C98"/>
    <mergeCell ref="B101:C101"/>
    <mergeCell ref="E101:F101"/>
    <mergeCell ref="B94:C94"/>
    <mergeCell ref="F94:G94"/>
    <mergeCell ref="J94:K94"/>
    <mergeCell ref="N94:O94"/>
    <mergeCell ref="F95:G95"/>
    <mergeCell ref="J95:K95"/>
    <mergeCell ref="N95:O95"/>
    <mergeCell ref="E98:F98"/>
    <mergeCell ref="I98:K98"/>
    <mergeCell ref="M98:O98"/>
    <mergeCell ref="B96:C96"/>
    <mergeCell ref="E96:F96"/>
    <mergeCell ref="I96:K96"/>
    <mergeCell ref="M96:O96"/>
    <mergeCell ref="E99:G99"/>
    <mergeCell ref="I99:K99"/>
    <mergeCell ref="M99:O99"/>
    <mergeCell ref="B92:C92"/>
    <mergeCell ref="F92:G92"/>
    <mergeCell ref="J92:K92"/>
    <mergeCell ref="N92:O92"/>
    <mergeCell ref="B93:C93"/>
    <mergeCell ref="F93:G93"/>
    <mergeCell ref="J93:K93"/>
    <mergeCell ref="N93:O93"/>
    <mergeCell ref="B91:C91"/>
    <mergeCell ref="F91:G91"/>
    <mergeCell ref="J91:K91"/>
    <mergeCell ref="N91:O91"/>
    <mergeCell ref="B88:C88"/>
    <mergeCell ref="E88:F88"/>
    <mergeCell ref="I88:K88"/>
    <mergeCell ref="M88:O88"/>
    <mergeCell ref="B90:C90"/>
    <mergeCell ref="F90:G90"/>
    <mergeCell ref="J90:K90"/>
    <mergeCell ref="N90:O90"/>
    <mergeCell ref="B87:C87"/>
    <mergeCell ref="F87:G87"/>
    <mergeCell ref="J87:K87"/>
    <mergeCell ref="N87:O87"/>
    <mergeCell ref="B84:C84"/>
    <mergeCell ref="F84:G84"/>
    <mergeCell ref="J84:K84"/>
    <mergeCell ref="N84:O84"/>
    <mergeCell ref="B85:C85"/>
    <mergeCell ref="F85:G85"/>
    <mergeCell ref="J85:K85"/>
    <mergeCell ref="N85:O85"/>
    <mergeCell ref="B82:C82"/>
    <mergeCell ref="F82:G82"/>
    <mergeCell ref="J82:K82"/>
    <mergeCell ref="N82:O82"/>
    <mergeCell ref="B83:C83"/>
    <mergeCell ref="F83:G83"/>
    <mergeCell ref="J83:K83"/>
    <mergeCell ref="N83:O83"/>
    <mergeCell ref="B80:C80"/>
    <mergeCell ref="F80:G80"/>
    <mergeCell ref="J80:K80"/>
    <mergeCell ref="N80:O80"/>
    <mergeCell ref="B81:C81"/>
    <mergeCell ref="F81:G81"/>
    <mergeCell ref="J81:K81"/>
    <mergeCell ref="N81:O81"/>
    <mergeCell ref="B78:C78"/>
    <mergeCell ref="F78:G78"/>
    <mergeCell ref="J78:K78"/>
    <mergeCell ref="N78:O78"/>
    <mergeCell ref="B79:C79"/>
    <mergeCell ref="F79:G79"/>
    <mergeCell ref="J79:K79"/>
    <mergeCell ref="N79:O79"/>
    <mergeCell ref="B76:C76"/>
    <mergeCell ref="F76:G76"/>
    <mergeCell ref="J76:K76"/>
    <mergeCell ref="N76:O76"/>
    <mergeCell ref="B77:C77"/>
    <mergeCell ref="F77:G77"/>
    <mergeCell ref="J77:K77"/>
    <mergeCell ref="N77:O77"/>
    <mergeCell ref="B75:C75"/>
    <mergeCell ref="F75:G75"/>
    <mergeCell ref="J75:K75"/>
    <mergeCell ref="N75:O75"/>
    <mergeCell ref="N69:O69"/>
    <mergeCell ref="F70:G70"/>
    <mergeCell ref="J70:K70"/>
    <mergeCell ref="N70:O70"/>
    <mergeCell ref="B70:C70"/>
    <mergeCell ref="B66:C66"/>
    <mergeCell ref="F66:G66"/>
    <mergeCell ref="J66:K66"/>
    <mergeCell ref="N66:O66"/>
    <mergeCell ref="B67:C67"/>
    <mergeCell ref="F67:G67"/>
    <mergeCell ref="J67:K67"/>
    <mergeCell ref="N67:O67"/>
    <mergeCell ref="F69:G69"/>
    <mergeCell ref="J69:K69"/>
    <mergeCell ref="B64:C64"/>
    <mergeCell ref="F64:G64"/>
    <mergeCell ref="J64:K64"/>
    <mergeCell ref="N64:O64"/>
    <mergeCell ref="B65:C65"/>
    <mergeCell ref="F65:G65"/>
    <mergeCell ref="J65:K65"/>
    <mergeCell ref="N65:O65"/>
    <mergeCell ref="B62:C62"/>
    <mergeCell ref="F62:G62"/>
    <mergeCell ref="J62:K62"/>
    <mergeCell ref="N62:O62"/>
    <mergeCell ref="B63:C63"/>
    <mergeCell ref="F63:G63"/>
    <mergeCell ref="J63:K63"/>
    <mergeCell ref="N63:O63"/>
    <mergeCell ref="B55:C55"/>
    <mergeCell ref="F55:G55"/>
    <mergeCell ref="J55:K55"/>
    <mergeCell ref="N55:O55"/>
    <mergeCell ref="F53:G53"/>
    <mergeCell ref="J53:K53"/>
    <mergeCell ref="N53:O53"/>
    <mergeCell ref="B61:C61"/>
    <mergeCell ref="F61:G61"/>
    <mergeCell ref="J61:K61"/>
    <mergeCell ref="N61:O61"/>
    <mergeCell ref="B58:C58"/>
    <mergeCell ref="J56:K56"/>
    <mergeCell ref="N56:O56"/>
    <mergeCell ref="F57:G57"/>
    <mergeCell ref="J57:K57"/>
    <mergeCell ref="N57:O57"/>
    <mergeCell ref="B59:C59"/>
    <mergeCell ref="E59:F59"/>
    <mergeCell ref="I59:K59"/>
    <mergeCell ref="M59:O59"/>
    <mergeCell ref="B53:C53"/>
    <mergeCell ref="B51:C51"/>
    <mergeCell ref="B52:C52"/>
    <mergeCell ref="B48:C48"/>
    <mergeCell ref="F48:G48"/>
    <mergeCell ref="B54:C54"/>
    <mergeCell ref="F54:G54"/>
    <mergeCell ref="J54:K54"/>
    <mergeCell ref="N54:O54"/>
    <mergeCell ref="B46:C46"/>
    <mergeCell ref="F46:G46"/>
    <mergeCell ref="B50:C50"/>
    <mergeCell ref="B47:C47"/>
    <mergeCell ref="F47:G47"/>
    <mergeCell ref="J48:K48"/>
    <mergeCell ref="N48:O48"/>
    <mergeCell ref="B49:C49"/>
    <mergeCell ref="F49:G49"/>
    <mergeCell ref="J49:K49"/>
    <mergeCell ref="N49:O49"/>
    <mergeCell ref="J40:K40"/>
    <mergeCell ref="N40:O40"/>
    <mergeCell ref="B38:C38"/>
    <mergeCell ref="F38:G38"/>
    <mergeCell ref="J38:K38"/>
    <mergeCell ref="N38:O38"/>
    <mergeCell ref="B39:C39"/>
    <mergeCell ref="F39:G39"/>
    <mergeCell ref="J39:K39"/>
    <mergeCell ref="N39:O39"/>
    <mergeCell ref="B40:C40"/>
    <mergeCell ref="F40:G40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B36:C36"/>
    <mergeCell ref="F36:G36"/>
    <mergeCell ref="F4:P4"/>
    <mergeCell ref="F5:P5"/>
    <mergeCell ref="F6:P6"/>
    <mergeCell ref="F7:P7"/>
    <mergeCell ref="B13:C13"/>
    <mergeCell ref="E13:H13"/>
    <mergeCell ref="I13:L13"/>
    <mergeCell ref="M13:P13"/>
    <mergeCell ref="B27:C27"/>
    <mergeCell ref="B25:C25"/>
    <mergeCell ref="B26:C26"/>
    <mergeCell ref="B21:C21"/>
    <mergeCell ref="B22:C22"/>
    <mergeCell ref="B23:C23"/>
    <mergeCell ref="B20:C20"/>
    <mergeCell ref="B14:C14"/>
    <mergeCell ref="B15:C15"/>
    <mergeCell ref="B16:C16"/>
    <mergeCell ref="B17:C17"/>
    <mergeCell ref="B18:C18"/>
    <mergeCell ref="B19:C19"/>
    <mergeCell ref="F32:G32"/>
    <mergeCell ref="J32:K32"/>
    <mergeCell ref="N32:O32"/>
    <mergeCell ref="B29:C29"/>
    <mergeCell ref="E29:F29"/>
    <mergeCell ref="I29:K29"/>
    <mergeCell ref="M29:O29"/>
    <mergeCell ref="F42:G42"/>
    <mergeCell ref="B43:C43"/>
    <mergeCell ref="F43:G43"/>
    <mergeCell ref="N33:O33"/>
    <mergeCell ref="B31:C31"/>
    <mergeCell ref="F31:G31"/>
    <mergeCell ref="J31:K31"/>
    <mergeCell ref="N31:O31"/>
    <mergeCell ref="J33:K33"/>
    <mergeCell ref="B33:C33"/>
    <mergeCell ref="F33:G33"/>
    <mergeCell ref="B32:C32"/>
    <mergeCell ref="J36:K36"/>
    <mergeCell ref="N36:O36"/>
    <mergeCell ref="B37:C37"/>
    <mergeCell ref="F37:G37"/>
    <mergeCell ref="J37:K37"/>
    <mergeCell ref="B28:C28"/>
    <mergeCell ref="B41:C41"/>
    <mergeCell ref="F86:G86"/>
    <mergeCell ref="J86:K86"/>
    <mergeCell ref="N86:O86"/>
    <mergeCell ref="J41:K41"/>
    <mergeCell ref="N41:O41"/>
    <mergeCell ref="F50:G50"/>
    <mergeCell ref="J50:K50"/>
    <mergeCell ref="N50:O50"/>
    <mergeCell ref="F51:G51"/>
    <mergeCell ref="J51:K51"/>
    <mergeCell ref="N51:O51"/>
    <mergeCell ref="F52:G52"/>
    <mergeCell ref="J52:K52"/>
    <mergeCell ref="N52:O52"/>
    <mergeCell ref="F41:G41"/>
    <mergeCell ref="F56:G56"/>
    <mergeCell ref="J46:K46"/>
    <mergeCell ref="N46:O46"/>
    <mergeCell ref="J47:K47"/>
    <mergeCell ref="N47:O47"/>
    <mergeCell ref="J42:K42"/>
    <mergeCell ref="N42:O42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2" manualBreakCount="2">
    <brk id="30" max="16" man="1"/>
    <brk id="73" max="1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08"/>
  <sheetViews>
    <sheetView zoomScaleNormal="100" workbookViewId="0">
      <selection activeCell="I50" sqref="I50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9.140625" style="41" customWidth="1"/>
    <col min="19" max="28" width="9.140625" style="41"/>
    <col min="29" max="16384" width="9.140625" style="1"/>
  </cols>
  <sheetData>
    <row r="1" spans="1:16" ht="15.75" x14ac:dyDescent="0.25">
      <c r="F1" s="9"/>
      <c r="G1" s="9"/>
      <c r="K1" s="6"/>
      <c r="L1" s="5"/>
      <c r="M1" s="295"/>
      <c r="N1" s="295"/>
      <c r="O1" s="5"/>
      <c r="P1" s="9" t="s">
        <v>70</v>
      </c>
    </row>
    <row r="2" spans="1:16" ht="26.25" x14ac:dyDescent="0.25">
      <c r="C2" s="11" t="s">
        <v>302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28</v>
      </c>
      <c r="F4" s="418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1:16" ht="15.75" x14ac:dyDescent="0.25">
      <c r="C5" s="12" t="s">
        <v>0</v>
      </c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</row>
    <row r="6" spans="1:16" ht="15.75" x14ac:dyDescent="0.25">
      <c r="C6" s="12" t="s">
        <v>66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</row>
    <row r="7" spans="1:16" ht="18" customHeight="1" x14ac:dyDescent="0.25">
      <c r="B7" s="11"/>
      <c r="C7" s="12" t="s">
        <v>130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</row>
    <row r="8" spans="1:16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8" x14ac:dyDescent="0.25">
      <c r="B9" s="203" t="s">
        <v>69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x14ac:dyDescent="0.25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20.25" x14ac:dyDescent="0.3">
      <c r="B11" s="80" t="s">
        <v>38</v>
      </c>
      <c r="C11" s="137"/>
      <c r="D11" s="137"/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</row>
    <row r="12" spans="1:16" ht="15.75" thickBot="1" x14ac:dyDescent="0.3">
      <c r="B12" s="202" t="s">
        <v>68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34.5" customHeight="1" thickBot="1" x14ac:dyDescent="0.3">
      <c r="A13" s="4"/>
      <c r="B13" s="393" t="s">
        <v>74</v>
      </c>
      <c r="C13" s="394"/>
      <c r="D13" s="282" t="s">
        <v>75</v>
      </c>
      <c r="E13" s="387" t="s">
        <v>97</v>
      </c>
      <c r="F13" s="387"/>
      <c r="G13" s="387"/>
      <c r="H13" s="387"/>
      <c r="I13" s="387" t="s">
        <v>16</v>
      </c>
      <c r="J13" s="387"/>
      <c r="K13" s="387"/>
      <c r="L13" s="387"/>
      <c r="M13" s="387" t="s">
        <v>17</v>
      </c>
      <c r="N13" s="387"/>
      <c r="O13" s="387"/>
      <c r="P13" s="388"/>
    </row>
    <row r="14" spans="1:16" ht="47.25" customHeight="1" x14ac:dyDescent="0.25">
      <c r="A14" s="84"/>
      <c r="B14" s="389" t="s">
        <v>24</v>
      </c>
      <c r="C14" s="396"/>
      <c r="D14" s="164" t="s">
        <v>172</v>
      </c>
      <c r="E14" s="165" t="s">
        <v>167</v>
      </c>
      <c r="F14" s="166" t="s">
        <v>168</v>
      </c>
      <c r="G14" s="166" t="s">
        <v>169</v>
      </c>
      <c r="H14" s="167" t="s">
        <v>171</v>
      </c>
      <c r="I14" s="165" t="s">
        <v>167</v>
      </c>
      <c r="J14" s="166" t="s">
        <v>168</v>
      </c>
      <c r="K14" s="166" t="s">
        <v>169</v>
      </c>
      <c r="L14" s="167" t="s">
        <v>171</v>
      </c>
      <c r="M14" s="165" t="s">
        <v>167</v>
      </c>
      <c r="N14" s="166" t="s">
        <v>168</v>
      </c>
      <c r="O14" s="166" t="s">
        <v>169</v>
      </c>
      <c r="P14" s="167" t="s">
        <v>171</v>
      </c>
    </row>
    <row r="15" spans="1:16" s="41" customFormat="1" x14ac:dyDescent="0.25">
      <c r="A15" s="46"/>
      <c r="B15" s="395" t="s">
        <v>76</v>
      </c>
      <c r="C15" s="395"/>
      <c r="D15" s="53">
        <f>H15+L15+P15</f>
        <v>0</v>
      </c>
      <c r="E15" s="53"/>
      <c r="F15" s="227"/>
      <c r="G15" s="53"/>
      <c r="H15" s="53">
        <f>E15*F15*G15</f>
        <v>0</v>
      </c>
      <c r="I15" s="53"/>
      <c r="J15" s="227"/>
      <c r="K15" s="53"/>
      <c r="L15" s="53">
        <f>I15*J15*K15</f>
        <v>0</v>
      </c>
      <c r="M15" s="53"/>
      <c r="N15" s="227"/>
      <c r="O15" s="53"/>
      <c r="P15" s="53">
        <f>M15*N15*O15</f>
        <v>0</v>
      </c>
    </row>
    <row r="16" spans="1:16" s="41" customFormat="1" ht="15" customHeight="1" x14ac:dyDescent="0.25">
      <c r="A16" s="46"/>
      <c r="B16" s="391"/>
      <c r="C16" s="391"/>
      <c r="D16" s="53">
        <f t="shared" ref="D16:D23" si="0">H16+L16+P16</f>
        <v>0</v>
      </c>
      <c r="E16" s="53"/>
      <c r="F16" s="227"/>
      <c r="G16" s="53"/>
      <c r="H16" s="53">
        <f t="shared" ref="H16:H23" si="1">E16*F16*G16</f>
        <v>0</v>
      </c>
      <c r="I16" s="53"/>
      <c r="J16" s="227"/>
      <c r="K16" s="53"/>
      <c r="L16" s="53">
        <f t="shared" ref="L16:L23" si="2">I16*J16*K16</f>
        <v>0</v>
      </c>
      <c r="M16" s="53"/>
      <c r="N16" s="227"/>
      <c r="O16" s="53"/>
      <c r="P16" s="53">
        <f t="shared" ref="P16:P23" si="3">M16*N16*O16</f>
        <v>0</v>
      </c>
    </row>
    <row r="17" spans="1:18" s="41" customFormat="1" ht="15" customHeight="1" x14ac:dyDescent="0.25">
      <c r="A17" s="46"/>
      <c r="B17" s="373"/>
      <c r="C17" s="373"/>
      <c r="D17" s="53">
        <f t="shared" si="0"/>
        <v>0</v>
      </c>
      <c r="E17" s="53"/>
      <c r="F17" s="227"/>
      <c r="G17" s="53"/>
      <c r="H17" s="53">
        <f t="shared" si="1"/>
        <v>0</v>
      </c>
      <c r="I17" s="53"/>
      <c r="J17" s="227"/>
      <c r="K17" s="53"/>
      <c r="L17" s="53">
        <f t="shared" si="2"/>
        <v>0</v>
      </c>
      <c r="M17" s="53"/>
      <c r="N17" s="227"/>
      <c r="O17" s="53"/>
      <c r="P17" s="53">
        <f t="shared" si="3"/>
        <v>0</v>
      </c>
    </row>
    <row r="18" spans="1:18" s="41" customFormat="1" ht="15" customHeight="1" x14ac:dyDescent="0.25">
      <c r="A18" s="46"/>
      <c r="B18" s="373"/>
      <c r="C18" s="373"/>
      <c r="D18" s="53">
        <f t="shared" si="0"/>
        <v>0</v>
      </c>
      <c r="E18" s="53"/>
      <c r="F18" s="227"/>
      <c r="G18" s="53"/>
      <c r="H18" s="53">
        <f t="shared" si="1"/>
        <v>0</v>
      </c>
      <c r="I18" s="53"/>
      <c r="J18" s="227"/>
      <c r="K18" s="53"/>
      <c r="L18" s="53">
        <f t="shared" si="2"/>
        <v>0</v>
      </c>
      <c r="M18" s="53"/>
      <c r="N18" s="227"/>
      <c r="O18" s="53"/>
      <c r="P18" s="53">
        <f t="shared" si="3"/>
        <v>0</v>
      </c>
    </row>
    <row r="19" spans="1:18" s="41" customFormat="1" ht="15" customHeight="1" x14ac:dyDescent="0.25">
      <c r="A19" s="46"/>
      <c r="B19" s="373"/>
      <c r="C19" s="373"/>
      <c r="D19" s="53">
        <f t="shared" si="0"/>
        <v>0</v>
      </c>
      <c r="E19" s="53"/>
      <c r="F19" s="227"/>
      <c r="G19" s="53"/>
      <c r="H19" s="53">
        <f t="shared" si="1"/>
        <v>0</v>
      </c>
      <c r="I19" s="53"/>
      <c r="J19" s="227"/>
      <c r="K19" s="53"/>
      <c r="L19" s="53">
        <f t="shared" si="2"/>
        <v>0</v>
      </c>
      <c r="M19" s="53"/>
      <c r="N19" s="227"/>
      <c r="O19" s="53"/>
      <c r="P19" s="53">
        <f t="shared" si="3"/>
        <v>0</v>
      </c>
    </row>
    <row r="20" spans="1:18" s="41" customFormat="1" ht="15" customHeight="1" x14ac:dyDescent="0.25">
      <c r="A20" s="46"/>
      <c r="B20" s="391"/>
      <c r="C20" s="391"/>
      <c r="D20" s="53">
        <f t="shared" si="0"/>
        <v>0</v>
      </c>
      <c r="E20" s="53"/>
      <c r="F20" s="227"/>
      <c r="G20" s="53"/>
      <c r="H20" s="53">
        <f t="shared" si="1"/>
        <v>0</v>
      </c>
      <c r="I20" s="53"/>
      <c r="J20" s="227"/>
      <c r="K20" s="53"/>
      <c r="L20" s="53">
        <f t="shared" si="2"/>
        <v>0</v>
      </c>
      <c r="M20" s="53"/>
      <c r="N20" s="227"/>
      <c r="O20" s="53"/>
      <c r="P20" s="53">
        <f t="shared" si="3"/>
        <v>0</v>
      </c>
    </row>
    <row r="21" spans="1:18" s="41" customFormat="1" ht="15" customHeight="1" x14ac:dyDescent="0.25">
      <c r="A21" s="46"/>
      <c r="B21" s="373"/>
      <c r="C21" s="373"/>
      <c r="D21" s="53">
        <f t="shared" si="0"/>
        <v>0</v>
      </c>
      <c r="E21" s="53"/>
      <c r="F21" s="227"/>
      <c r="G21" s="53"/>
      <c r="H21" s="53">
        <f t="shared" si="1"/>
        <v>0</v>
      </c>
      <c r="I21" s="53"/>
      <c r="J21" s="227"/>
      <c r="K21" s="53"/>
      <c r="L21" s="53">
        <f t="shared" si="2"/>
        <v>0</v>
      </c>
      <c r="M21" s="53"/>
      <c r="N21" s="227"/>
      <c r="O21" s="53"/>
      <c r="P21" s="53">
        <f t="shared" si="3"/>
        <v>0</v>
      </c>
    </row>
    <row r="22" spans="1:18" s="41" customFormat="1" ht="15" customHeight="1" x14ac:dyDescent="0.25">
      <c r="A22" s="46"/>
      <c r="B22" s="372"/>
      <c r="C22" s="372"/>
      <c r="D22" s="53">
        <f t="shared" si="0"/>
        <v>0</v>
      </c>
      <c r="E22" s="53"/>
      <c r="F22" s="227"/>
      <c r="G22" s="53"/>
      <c r="H22" s="53">
        <f t="shared" si="1"/>
        <v>0</v>
      </c>
      <c r="I22" s="53"/>
      <c r="J22" s="227"/>
      <c r="K22" s="53"/>
      <c r="L22" s="53">
        <f t="shared" si="2"/>
        <v>0</v>
      </c>
      <c r="M22" s="53"/>
      <c r="N22" s="227"/>
      <c r="O22" s="53"/>
      <c r="P22" s="53">
        <f t="shared" si="3"/>
        <v>0</v>
      </c>
    </row>
    <row r="23" spans="1:18" s="41" customFormat="1" x14ac:dyDescent="0.25">
      <c r="A23" s="46"/>
      <c r="B23" s="392"/>
      <c r="C23" s="392"/>
      <c r="D23" s="53">
        <f t="shared" si="0"/>
        <v>0</v>
      </c>
      <c r="E23" s="53"/>
      <c r="F23" s="227"/>
      <c r="G23" s="53"/>
      <c r="H23" s="53">
        <f t="shared" si="1"/>
        <v>0</v>
      </c>
      <c r="I23" s="53"/>
      <c r="J23" s="227"/>
      <c r="K23" s="53"/>
      <c r="L23" s="53">
        <f t="shared" si="2"/>
        <v>0</v>
      </c>
      <c r="M23" s="53"/>
      <c r="N23" s="227"/>
      <c r="O23" s="53"/>
      <c r="P23" s="53">
        <f t="shared" si="3"/>
        <v>0</v>
      </c>
    </row>
    <row r="24" spans="1:18" s="41" customFormat="1" ht="15" customHeight="1" x14ac:dyDescent="0.25">
      <c r="A24" s="46"/>
      <c r="B24" s="296" t="s">
        <v>132</v>
      </c>
      <c r="C24" s="297">
        <v>0</v>
      </c>
      <c r="D24" s="53"/>
      <c r="E24" s="53"/>
      <c r="F24" s="227"/>
      <c r="G24" s="53"/>
      <c r="H24" s="53"/>
      <c r="I24" s="53"/>
      <c r="J24" s="227"/>
      <c r="K24" s="53"/>
      <c r="L24" s="53"/>
      <c r="M24" s="53"/>
      <c r="N24" s="227"/>
      <c r="O24" s="53"/>
      <c r="P24" s="53"/>
    </row>
    <row r="25" spans="1:18" s="41" customFormat="1" ht="15" customHeight="1" x14ac:dyDescent="0.25">
      <c r="A25" s="46"/>
      <c r="B25" s="340"/>
      <c r="C25" s="341"/>
      <c r="D25" s="53">
        <f t="shared" ref="D25:D27" si="4">H25+L25+P25</f>
        <v>0</v>
      </c>
      <c r="E25" s="53"/>
      <c r="F25" s="227"/>
      <c r="G25" s="53"/>
      <c r="H25" s="53"/>
      <c r="I25" s="53"/>
      <c r="J25" s="227"/>
      <c r="K25" s="53"/>
      <c r="L25" s="53"/>
      <c r="M25" s="53"/>
      <c r="N25" s="227"/>
      <c r="O25" s="53"/>
      <c r="P25" s="53"/>
    </row>
    <row r="26" spans="1:18" s="41" customFormat="1" ht="15" customHeight="1" x14ac:dyDescent="0.25">
      <c r="A26" s="46"/>
      <c r="B26" s="342"/>
      <c r="C26" s="341"/>
      <c r="D26" s="53">
        <f t="shared" si="4"/>
        <v>0</v>
      </c>
      <c r="E26" s="53"/>
      <c r="F26" s="227"/>
      <c r="G26" s="53"/>
      <c r="H26" s="53"/>
      <c r="I26" s="53"/>
      <c r="J26" s="227"/>
      <c r="K26" s="53"/>
      <c r="L26" s="53"/>
      <c r="M26" s="53"/>
      <c r="N26" s="227"/>
      <c r="O26" s="53"/>
      <c r="P26" s="53"/>
    </row>
    <row r="27" spans="1:18" s="41" customFormat="1" ht="15" customHeight="1" x14ac:dyDescent="0.25">
      <c r="A27" s="46"/>
      <c r="B27" s="342"/>
      <c r="C27" s="341"/>
      <c r="D27" s="53">
        <f t="shared" si="4"/>
        <v>0</v>
      </c>
      <c r="E27" s="53"/>
      <c r="F27" s="227"/>
      <c r="G27" s="53"/>
      <c r="H27" s="53"/>
      <c r="I27" s="53"/>
      <c r="J27" s="227"/>
      <c r="K27" s="53"/>
      <c r="L27" s="53"/>
      <c r="M27" s="53"/>
      <c r="N27" s="227"/>
      <c r="O27" s="53"/>
      <c r="P27" s="53"/>
    </row>
    <row r="28" spans="1:18" s="41" customFormat="1" ht="15" customHeight="1" thickBot="1" x14ac:dyDescent="0.3">
      <c r="A28" s="136"/>
      <c r="B28" s="374" t="s">
        <v>83</v>
      </c>
      <c r="C28" s="375"/>
      <c r="D28" s="233"/>
      <c r="E28" s="231"/>
      <c r="F28" s="234"/>
      <c r="G28" s="235"/>
      <c r="H28" s="232"/>
      <c r="I28" s="231"/>
      <c r="J28" s="234"/>
      <c r="K28" s="236"/>
      <c r="L28" s="232"/>
      <c r="M28" s="231"/>
      <c r="N28" s="234"/>
      <c r="O28" s="236"/>
      <c r="P28" s="232"/>
    </row>
    <row r="29" spans="1:18" ht="15.75" thickBot="1" x14ac:dyDescent="0.3">
      <c r="A29" s="84"/>
      <c r="B29" s="357" t="s">
        <v>2</v>
      </c>
      <c r="C29" s="358"/>
      <c r="D29" s="142">
        <f>SUM(D14:D28)</f>
        <v>0</v>
      </c>
      <c r="E29" s="376"/>
      <c r="F29" s="377"/>
      <c r="G29" s="286"/>
      <c r="H29" s="205">
        <f>SUM(H14:H28)</f>
        <v>0</v>
      </c>
      <c r="I29" s="376"/>
      <c r="J29" s="377"/>
      <c r="K29" s="377"/>
      <c r="L29" s="87">
        <f>SUM(L14:L28)</f>
        <v>0</v>
      </c>
      <c r="M29" s="376"/>
      <c r="N29" s="377"/>
      <c r="O29" s="377"/>
      <c r="P29" s="87">
        <f>SUM(P14:P28)</f>
        <v>0</v>
      </c>
    </row>
    <row r="30" spans="1:18" ht="26.25" customHeight="1" thickBot="1" x14ac:dyDescent="0.3"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</row>
    <row r="31" spans="1:18" ht="27.75" customHeight="1" x14ac:dyDescent="0.25">
      <c r="B31" s="389" t="s">
        <v>77</v>
      </c>
      <c r="C31" s="390"/>
      <c r="D31" s="91" t="s">
        <v>73</v>
      </c>
      <c r="E31" s="86" t="s">
        <v>1</v>
      </c>
      <c r="F31" s="349" t="s">
        <v>80</v>
      </c>
      <c r="G31" s="350"/>
      <c r="H31" s="206" t="s">
        <v>73</v>
      </c>
      <c r="I31" s="86" t="s">
        <v>1</v>
      </c>
      <c r="J31" s="349" t="s">
        <v>80</v>
      </c>
      <c r="K31" s="350"/>
      <c r="L31" s="88" t="s">
        <v>73</v>
      </c>
      <c r="M31" s="86" t="s">
        <v>1</v>
      </c>
      <c r="N31" s="349" t="s">
        <v>80</v>
      </c>
      <c r="O31" s="350"/>
      <c r="P31" s="88" t="s">
        <v>73</v>
      </c>
      <c r="Q31" s="127"/>
      <c r="R31" s="127"/>
    </row>
    <row r="32" spans="1:18" s="41" customFormat="1" ht="15.75" customHeight="1" x14ac:dyDescent="0.25">
      <c r="B32" s="379" t="s">
        <v>290</v>
      </c>
      <c r="C32" s="380"/>
      <c r="D32" s="228">
        <f>H32+L32+P32</f>
        <v>0</v>
      </c>
      <c r="E32" s="226"/>
      <c r="F32" s="345"/>
      <c r="G32" s="346"/>
      <c r="H32" s="216">
        <f>E32*F32</f>
        <v>0</v>
      </c>
      <c r="I32" s="226"/>
      <c r="J32" s="345"/>
      <c r="K32" s="346"/>
      <c r="L32" s="216">
        <f>I32*J32</f>
        <v>0</v>
      </c>
      <c r="M32" s="226"/>
      <c r="N32" s="359"/>
      <c r="O32" s="360"/>
      <c r="P32" s="216">
        <f>M32*N32</f>
        <v>0</v>
      </c>
      <c r="Q32" s="127"/>
      <c r="R32" s="127"/>
    </row>
    <row r="33" spans="2:18" s="41" customFormat="1" ht="15" customHeight="1" x14ac:dyDescent="0.25">
      <c r="B33" s="347" t="s">
        <v>170</v>
      </c>
      <c r="C33" s="369"/>
      <c r="D33" s="228">
        <f t="shared" ref="D33:D42" si="5">H33+L33+P33</f>
        <v>0</v>
      </c>
      <c r="E33" s="226"/>
      <c r="F33" s="345"/>
      <c r="G33" s="346"/>
      <c r="H33" s="216">
        <f t="shared" ref="H33:H42" si="6">E33*F33</f>
        <v>0</v>
      </c>
      <c r="I33" s="226"/>
      <c r="J33" s="345"/>
      <c r="K33" s="346"/>
      <c r="L33" s="216">
        <f t="shared" ref="L33:L42" si="7">I33*J33</f>
        <v>0</v>
      </c>
      <c r="M33" s="226"/>
      <c r="N33" s="359"/>
      <c r="O33" s="360"/>
      <c r="P33" s="216">
        <f t="shared" ref="P33:P42" si="8">M33*N33</f>
        <v>0</v>
      </c>
      <c r="Q33" s="127"/>
      <c r="R33" s="127"/>
    </row>
    <row r="34" spans="2:18" s="41" customFormat="1" ht="15" customHeight="1" x14ac:dyDescent="0.25">
      <c r="B34" s="347" t="s">
        <v>3</v>
      </c>
      <c r="C34" s="369"/>
      <c r="D34" s="228">
        <f t="shared" si="5"/>
        <v>0</v>
      </c>
      <c r="E34" s="226"/>
      <c r="F34" s="345"/>
      <c r="G34" s="346"/>
      <c r="H34" s="216">
        <f t="shared" si="6"/>
        <v>0</v>
      </c>
      <c r="I34" s="226"/>
      <c r="J34" s="345"/>
      <c r="K34" s="346"/>
      <c r="L34" s="216">
        <f t="shared" si="7"/>
        <v>0</v>
      </c>
      <c r="M34" s="226"/>
      <c r="N34" s="359"/>
      <c r="O34" s="360"/>
      <c r="P34" s="216">
        <f t="shared" si="8"/>
        <v>0</v>
      </c>
      <c r="Q34" s="127"/>
      <c r="R34" s="127"/>
    </row>
    <row r="35" spans="2:18" s="41" customFormat="1" ht="15" customHeight="1" x14ac:dyDescent="0.25">
      <c r="B35" s="347" t="s">
        <v>30</v>
      </c>
      <c r="C35" s="369"/>
      <c r="D35" s="228">
        <f t="shared" si="5"/>
        <v>0</v>
      </c>
      <c r="E35" s="226"/>
      <c r="F35" s="345"/>
      <c r="G35" s="346"/>
      <c r="H35" s="216">
        <f t="shared" si="6"/>
        <v>0</v>
      </c>
      <c r="I35" s="226"/>
      <c r="J35" s="345"/>
      <c r="K35" s="346"/>
      <c r="L35" s="216">
        <f t="shared" si="7"/>
        <v>0</v>
      </c>
      <c r="M35" s="226"/>
      <c r="N35" s="359"/>
      <c r="O35" s="360"/>
      <c r="P35" s="216">
        <f t="shared" si="8"/>
        <v>0</v>
      </c>
      <c r="Q35" s="127"/>
      <c r="R35" s="127"/>
    </row>
    <row r="36" spans="2:18" s="41" customFormat="1" ht="15" customHeight="1" x14ac:dyDescent="0.25">
      <c r="B36" s="347" t="s">
        <v>4</v>
      </c>
      <c r="C36" s="369"/>
      <c r="D36" s="228">
        <f t="shared" si="5"/>
        <v>0</v>
      </c>
      <c r="E36" s="226"/>
      <c r="F36" s="345"/>
      <c r="G36" s="346"/>
      <c r="H36" s="216">
        <f t="shared" si="6"/>
        <v>0</v>
      </c>
      <c r="I36" s="226"/>
      <c r="J36" s="345"/>
      <c r="K36" s="346"/>
      <c r="L36" s="216">
        <f t="shared" si="7"/>
        <v>0</v>
      </c>
      <c r="M36" s="226"/>
      <c r="N36" s="359"/>
      <c r="O36" s="360"/>
      <c r="P36" s="216">
        <f t="shared" si="8"/>
        <v>0</v>
      </c>
      <c r="Q36" s="127"/>
      <c r="R36" s="127"/>
    </row>
    <row r="37" spans="2:18" s="41" customFormat="1" ht="15" customHeight="1" x14ac:dyDescent="0.25">
      <c r="B37" s="379" t="s">
        <v>284</v>
      </c>
      <c r="C37" s="380"/>
      <c r="D37" s="228">
        <f t="shared" si="5"/>
        <v>0</v>
      </c>
      <c r="E37" s="226"/>
      <c r="F37" s="345"/>
      <c r="G37" s="346"/>
      <c r="H37" s="216">
        <f t="shared" si="6"/>
        <v>0</v>
      </c>
      <c r="I37" s="226"/>
      <c r="J37" s="345"/>
      <c r="K37" s="346"/>
      <c r="L37" s="216">
        <f t="shared" si="7"/>
        <v>0</v>
      </c>
      <c r="M37" s="226"/>
      <c r="N37" s="359"/>
      <c r="O37" s="360"/>
      <c r="P37" s="216">
        <f t="shared" si="8"/>
        <v>0</v>
      </c>
      <c r="Q37" s="127"/>
      <c r="R37" s="127"/>
    </row>
    <row r="38" spans="2:18" s="41" customFormat="1" ht="15" customHeight="1" x14ac:dyDescent="0.25">
      <c r="B38" s="347" t="s">
        <v>31</v>
      </c>
      <c r="C38" s="369"/>
      <c r="D38" s="228">
        <f t="shared" si="5"/>
        <v>0</v>
      </c>
      <c r="E38" s="226"/>
      <c r="F38" s="345"/>
      <c r="G38" s="346"/>
      <c r="H38" s="216">
        <f t="shared" si="6"/>
        <v>0</v>
      </c>
      <c r="I38" s="226"/>
      <c r="J38" s="345"/>
      <c r="K38" s="346"/>
      <c r="L38" s="216">
        <f t="shared" si="7"/>
        <v>0</v>
      </c>
      <c r="M38" s="226"/>
      <c r="N38" s="359"/>
      <c r="O38" s="360"/>
      <c r="P38" s="216">
        <f t="shared" si="8"/>
        <v>0</v>
      </c>
      <c r="Q38" s="127"/>
      <c r="R38" s="127"/>
    </row>
    <row r="39" spans="2:18" s="41" customFormat="1" ht="15" customHeight="1" x14ac:dyDescent="0.25">
      <c r="B39" s="347" t="s">
        <v>84</v>
      </c>
      <c r="C39" s="369"/>
      <c r="D39" s="228">
        <f t="shared" si="5"/>
        <v>0</v>
      </c>
      <c r="E39" s="226"/>
      <c r="F39" s="345"/>
      <c r="G39" s="346"/>
      <c r="H39" s="216">
        <f t="shared" si="6"/>
        <v>0</v>
      </c>
      <c r="I39" s="226"/>
      <c r="J39" s="345"/>
      <c r="K39" s="346"/>
      <c r="L39" s="216">
        <f t="shared" si="7"/>
        <v>0</v>
      </c>
      <c r="M39" s="226"/>
      <c r="N39" s="359"/>
      <c r="O39" s="360"/>
      <c r="P39" s="216">
        <f t="shared" si="8"/>
        <v>0</v>
      </c>
      <c r="Q39" s="127"/>
      <c r="R39" s="127"/>
    </row>
    <row r="40" spans="2:18" s="41" customFormat="1" ht="15" customHeight="1" x14ac:dyDescent="0.25">
      <c r="B40" s="347"/>
      <c r="C40" s="348"/>
      <c r="D40" s="228">
        <f t="shared" si="5"/>
        <v>0</v>
      </c>
      <c r="E40" s="226"/>
      <c r="F40" s="345"/>
      <c r="G40" s="346"/>
      <c r="H40" s="216">
        <f t="shared" si="6"/>
        <v>0</v>
      </c>
      <c r="I40" s="226"/>
      <c r="J40" s="345"/>
      <c r="K40" s="346"/>
      <c r="L40" s="216">
        <f t="shared" si="7"/>
        <v>0</v>
      </c>
      <c r="M40" s="226"/>
      <c r="N40" s="359"/>
      <c r="O40" s="360"/>
      <c r="P40" s="216">
        <f t="shared" si="8"/>
        <v>0</v>
      </c>
      <c r="Q40" s="127"/>
      <c r="R40" s="127"/>
    </row>
    <row r="41" spans="2:18" s="41" customFormat="1" ht="13.9" customHeight="1" x14ac:dyDescent="0.25">
      <c r="B41" s="347"/>
      <c r="C41" s="369"/>
      <c r="D41" s="228">
        <f t="shared" si="5"/>
        <v>0</v>
      </c>
      <c r="E41" s="226"/>
      <c r="F41" s="345"/>
      <c r="G41" s="346"/>
      <c r="H41" s="216">
        <f t="shared" si="6"/>
        <v>0</v>
      </c>
      <c r="I41" s="226"/>
      <c r="J41" s="345"/>
      <c r="K41" s="346"/>
      <c r="L41" s="216">
        <f t="shared" si="7"/>
        <v>0</v>
      </c>
      <c r="M41" s="226"/>
      <c r="N41" s="359"/>
      <c r="O41" s="360"/>
      <c r="P41" s="216">
        <f t="shared" si="8"/>
        <v>0</v>
      </c>
      <c r="Q41" s="127"/>
      <c r="R41" s="127"/>
    </row>
    <row r="42" spans="2:18" s="41" customFormat="1" ht="13.9" customHeight="1" x14ac:dyDescent="0.25">
      <c r="B42" s="280"/>
      <c r="C42" s="283"/>
      <c r="D42" s="228">
        <f t="shared" si="5"/>
        <v>0</v>
      </c>
      <c r="E42" s="150"/>
      <c r="F42" s="345"/>
      <c r="G42" s="351"/>
      <c r="H42" s="216">
        <f t="shared" si="6"/>
        <v>0</v>
      </c>
      <c r="I42" s="150"/>
      <c r="J42" s="345"/>
      <c r="K42" s="351"/>
      <c r="L42" s="216">
        <f t="shared" si="7"/>
        <v>0</v>
      </c>
      <c r="M42" s="150"/>
      <c r="N42" s="345"/>
      <c r="O42" s="351"/>
      <c r="P42" s="216">
        <f t="shared" si="8"/>
        <v>0</v>
      </c>
      <c r="Q42" s="127"/>
      <c r="R42" s="127"/>
    </row>
    <row r="43" spans="2:18" s="41" customFormat="1" ht="15.75" customHeight="1" thickBot="1" x14ac:dyDescent="0.3">
      <c r="B43" s="382" t="s">
        <v>83</v>
      </c>
      <c r="C43" s="383"/>
      <c r="D43" s="230"/>
      <c r="E43" s="231"/>
      <c r="F43" s="361"/>
      <c r="G43" s="362"/>
      <c r="H43" s="232"/>
      <c r="I43" s="231"/>
      <c r="J43" s="361"/>
      <c r="K43" s="362"/>
      <c r="L43" s="232"/>
      <c r="M43" s="231"/>
      <c r="N43" s="361"/>
      <c r="O43" s="362"/>
      <c r="P43" s="232"/>
      <c r="Q43" s="127"/>
      <c r="R43" s="127"/>
    </row>
    <row r="44" spans="2:18" ht="15.75" thickBot="1" x14ac:dyDescent="0.3">
      <c r="B44" s="357" t="s">
        <v>5</v>
      </c>
      <c r="C44" s="381"/>
      <c r="D44" s="142">
        <f>SUM(D31:D43)</f>
        <v>0</v>
      </c>
      <c r="E44" s="90"/>
      <c r="F44" s="90"/>
      <c r="G44" s="90"/>
      <c r="H44" s="87">
        <f>SUM(H31:H43)</f>
        <v>0</v>
      </c>
      <c r="I44" s="354"/>
      <c r="J44" s="355"/>
      <c r="K44" s="356"/>
      <c r="L44" s="87">
        <f>SUM(L31:L43)</f>
        <v>0</v>
      </c>
      <c r="M44" s="354"/>
      <c r="N44" s="355"/>
      <c r="O44" s="356"/>
      <c r="P44" s="87">
        <f>SUM(P31:P43)</f>
        <v>0</v>
      </c>
    </row>
    <row r="45" spans="2:18" ht="21.75" customHeight="1" thickBot="1" x14ac:dyDescent="0.3">
      <c r="B45" s="82"/>
      <c r="C45" s="82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2"/>
      <c r="Q45" s="127"/>
      <c r="R45" s="127"/>
    </row>
    <row r="46" spans="2:18" ht="26.25" customHeight="1" x14ac:dyDescent="0.25">
      <c r="B46" s="370" t="s">
        <v>25</v>
      </c>
      <c r="C46" s="378"/>
      <c r="D46" s="91" t="s">
        <v>73</v>
      </c>
      <c r="E46" s="86" t="s">
        <v>1</v>
      </c>
      <c r="F46" s="349" t="s">
        <v>80</v>
      </c>
      <c r="G46" s="350"/>
      <c r="H46" s="88" t="s">
        <v>73</v>
      </c>
      <c r="I46" s="86" t="s">
        <v>1</v>
      </c>
      <c r="J46" s="349" t="s">
        <v>80</v>
      </c>
      <c r="K46" s="350"/>
      <c r="L46" s="88" t="s">
        <v>73</v>
      </c>
      <c r="M46" s="86" t="s">
        <v>1</v>
      </c>
      <c r="N46" s="349" t="s">
        <v>80</v>
      </c>
      <c r="O46" s="350"/>
      <c r="P46" s="88" t="s">
        <v>73</v>
      </c>
      <c r="Q46" s="127"/>
      <c r="R46" s="127"/>
    </row>
    <row r="47" spans="2:18" s="41" customFormat="1" ht="15.75" customHeight="1" x14ac:dyDescent="0.25">
      <c r="B47" s="347" t="s">
        <v>32</v>
      </c>
      <c r="C47" s="369"/>
      <c r="D47" s="228">
        <f>H47+L47+P47</f>
        <v>0</v>
      </c>
      <c r="E47" s="226"/>
      <c r="F47" s="345"/>
      <c r="G47" s="346"/>
      <c r="H47" s="216">
        <f>E47*F47</f>
        <v>0</v>
      </c>
      <c r="I47" s="226"/>
      <c r="J47" s="345"/>
      <c r="K47" s="346"/>
      <c r="L47" s="216">
        <f>I47*J47</f>
        <v>0</v>
      </c>
      <c r="M47" s="226"/>
      <c r="N47" s="345"/>
      <c r="O47" s="346"/>
      <c r="P47" s="216">
        <f>M47*N47</f>
        <v>0</v>
      </c>
      <c r="Q47" s="127"/>
      <c r="R47" s="127"/>
    </row>
    <row r="48" spans="2:18" s="41" customFormat="1" ht="15" customHeight="1" x14ac:dyDescent="0.25">
      <c r="B48" s="347" t="s">
        <v>81</v>
      </c>
      <c r="C48" s="369"/>
      <c r="D48" s="228">
        <f t="shared" ref="D48:D57" si="9">H48+L48+P48</f>
        <v>0</v>
      </c>
      <c r="E48" s="226"/>
      <c r="F48" s="345"/>
      <c r="G48" s="346"/>
      <c r="H48" s="216">
        <f t="shared" ref="H48:H57" si="10">E48*F48</f>
        <v>0</v>
      </c>
      <c r="I48" s="226"/>
      <c r="J48" s="345"/>
      <c r="K48" s="346"/>
      <c r="L48" s="216">
        <f t="shared" ref="L48:L57" si="11">I48*J48</f>
        <v>0</v>
      </c>
      <c r="M48" s="226"/>
      <c r="N48" s="345"/>
      <c r="O48" s="346"/>
      <c r="P48" s="216">
        <f t="shared" ref="P48:P57" si="12">M48*N48</f>
        <v>0</v>
      </c>
      <c r="Q48" s="127"/>
      <c r="R48" s="127"/>
    </row>
    <row r="49" spans="2:18" s="41" customFormat="1" ht="15" customHeight="1" x14ac:dyDescent="0.25">
      <c r="B49" s="347" t="s">
        <v>82</v>
      </c>
      <c r="C49" s="369"/>
      <c r="D49" s="228">
        <f t="shared" si="9"/>
        <v>0</v>
      </c>
      <c r="E49" s="226"/>
      <c r="F49" s="345"/>
      <c r="G49" s="346"/>
      <c r="H49" s="216">
        <f t="shared" si="10"/>
        <v>0</v>
      </c>
      <c r="I49" s="226"/>
      <c r="J49" s="345"/>
      <c r="K49" s="346"/>
      <c r="L49" s="216">
        <f t="shared" si="11"/>
        <v>0</v>
      </c>
      <c r="M49" s="226"/>
      <c r="N49" s="345"/>
      <c r="O49" s="346"/>
      <c r="P49" s="216">
        <f t="shared" si="12"/>
        <v>0</v>
      </c>
      <c r="Q49" s="127"/>
      <c r="R49" s="127"/>
    </row>
    <row r="50" spans="2:18" s="41" customFormat="1" ht="15" customHeight="1" x14ac:dyDescent="0.25">
      <c r="B50" s="347" t="s">
        <v>6</v>
      </c>
      <c r="C50" s="369"/>
      <c r="D50" s="228">
        <f t="shared" si="9"/>
        <v>0</v>
      </c>
      <c r="E50" s="226"/>
      <c r="F50" s="345"/>
      <c r="G50" s="346"/>
      <c r="H50" s="216">
        <f t="shared" si="10"/>
        <v>0</v>
      </c>
      <c r="I50" s="226"/>
      <c r="J50" s="345"/>
      <c r="K50" s="346"/>
      <c r="L50" s="216">
        <f t="shared" si="11"/>
        <v>0</v>
      </c>
      <c r="M50" s="226"/>
      <c r="N50" s="345"/>
      <c r="O50" s="346"/>
      <c r="P50" s="216">
        <f t="shared" si="12"/>
        <v>0</v>
      </c>
      <c r="Q50" s="127"/>
      <c r="R50" s="127"/>
    </row>
    <row r="51" spans="2:18" s="41" customFormat="1" ht="15" customHeight="1" x14ac:dyDescent="0.25">
      <c r="B51" s="347" t="s">
        <v>85</v>
      </c>
      <c r="C51" s="369"/>
      <c r="D51" s="228">
        <f t="shared" si="9"/>
        <v>0</v>
      </c>
      <c r="E51" s="226"/>
      <c r="F51" s="345"/>
      <c r="G51" s="346"/>
      <c r="H51" s="216">
        <f t="shared" si="10"/>
        <v>0</v>
      </c>
      <c r="I51" s="226"/>
      <c r="J51" s="345"/>
      <c r="K51" s="351"/>
      <c r="L51" s="216">
        <f t="shared" si="11"/>
        <v>0</v>
      </c>
      <c r="M51" s="226"/>
      <c r="N51" s="345"/>
      <c r="O51" s="351"/>
      <c r="P51" s="216">
        <f t="shared" si="12"/>
        <v>0</v>
      </c>
      <c r="Q51" s="127"/>
      <c r="R51" s="127"/>
    </row>
    <row r="52" spans="2:18" s="41" customFormat="1" ht="15" customHeight="1" x14ac:dyDescent="0.25">
      <c r="B52" s="379" t="s">
        <v>131</v>
      </c>
      <c r="C52" s="380"/>
      <c r="D52" s="228">
        <f t="shared" si="9"/>
        <v>0</v>
      </c>
      <c r="E52" s="226"/>
      <c r="F52" s="345"/>
      <c r="G52" s="346"/>
      <c r="H52" s="216">
        <f t="shared" si="10"/>
        <v>0</v>
      </c>
      <c r="I52" s="226"/>
      <c r="J52" s="345"/>
      <c r="K52" s="351"/>
      <c r="L52" s="216">
        <f t="shared" si="11"/>
        <v>0</v>
      </c>
      <c r="M52" s="226"/>
      <c r="N52" s="345"/>
      <c r="O52" s="351"/>
      <c r="P52" s="216">
        <f t="shared" si="12"/>
        <v>0</v>
      </c>
      <c r="Q52" s="127"/>
      <c r="R52" s="127"/>
    </row>
    <row r="53" spans="2:18" s="41" customFormat="1" ht="15" customHeight="1" x14ac:dyDescent="0.25">
      <c r="B53" s="347" t="s">
        <v>163</v>
      </c>
      <c r="C53" s="369"/>
      <c r="D53" s="228">
        <f t="shared" si="9"/>
        <v>0</v>
      </c>
      <c r="E53" s="226"/>
      <c r="F53" s="345"/>
      <c r="G53" s="346"/>
      <c r="H53" s="216">
        <f t="shared" si="10"/>
        <v>0</v>
      </c>
      <c r="I53" s="226"/>
      <c r="J53" s="345"/>
      <c r="K53" s="351"/>
      <c r="L53" s="216">
        <f t="shared" si="11"/>
        <v>0</v>
      </c>
      <c r="M53" s="226"/>
      <c r="N53" s="345"/>
      <c r="O53" s="351"/>
      <c r="P53" s="216">
        <f t="shared" si="12"/>
        <v>0</v>
      </c>
      <c r="Q53" s="127"/>
      <c r="R53" s="127"/>
    </row>
    <row r="54" spans="2:18" s="41" customFormat="1" ht="15" customHeight="1" x14ac:dyDescent="0.25">
      <c r="B54" s="347" t="s">
        <v>84</v>
      </c>
      <c r="C54" s="369"/>
      <c r="D54" s="228">
        <f t="shared" si="9"/>
        <v>0</v>
      </c>
      <c r="E54" s="226"/>
      <c r="F54" s="345"/>
      <c r="G54" s="346"/>
      <c r="H54" s="216">
        <f t="shared" si="10"/>
        <v>0</v>
      </c>
      <c r="I54" s="226"/>
      <c r="J54" s="345"/>
      <c r="K54" s="346"/>
      <c r="L54" s="216">
        <f t="shared" si="11"/>
        <v>0</v>
      </c>
      <c r="M54" s="226"/>
      <c r="N54" s="345"/>
      <c r="O54" s="346"/>
      <c r="P54" s="216">
        <f t="shared" si="12"/>
        <v>0</v>
      </c>
      <c r="Q54" s="127"/>
      <c r="R54" s="127"/>
    </row>
    <row r="55" spans="2:18" s="41" customFormat="1" ht="15" customHeight="1" x14ac:dyDescent="0.25">
      <c r="B55" s="347"/>
      <c r="C55" s="348"/>
      <c r="D55" s="228">
        <f t="shared" si="9"/>
        <v>0</v>
      </c>
      <c r="E55" s="226"/>
      <c r="F55" s="345"/>
      <c r="G55" s="346"/>
      <c r="H55" s="216">
        <f t="shared" si="10"/>
        <v>0</v>
      </c>
      <c r="I55" s="226"/>
      <c r="J55" s="345"/>
      <c r="K55" s="346"/>
      <c r="L55" s="216">
        <f t="shared" si="11"/>
        <v>0</v>
      </c>
      <c r="M55" s="226"/>
      <c r="N55" s="345"/>
      <c r="O55" s="346"/>
      <c r="P55" s="216">
        <f t="shared" si="12"/>
        <v>0</v>
      </c>
      <c r="Q55" s="127"/>
      <c r="R55" s="127"/>
    </row>
    <row r="56" spans="2:18" s="41" customFormat="1" ht="15" customHeight="1" x14ac:dyDescent="0.25">
      <c r="B56" s="347"/>
      <c r="C56" s="348"/>
      <c r="D56" s="228">
        <f t="shared" si="9"/>
        <v>0</v>
      </c>
      <c r="E56" s="226"/>
      <c r="F56" s="345"/>
      <c r="G56" s="346"/>
      <c r="H56" s="216">
        <f t="shared" si="10"/>
        <v>0</v>
      </c>
      <c r="I56" s="226"/>
      <c r="J56" s="345"/>
      <c r="K56" s="346"/>
      <c r="L56" s="216">
        <f t="shared" si="11"/>
        <v>0</v>
      </c>
      <c r="M56" s="226"/>
      <c r="N56" s="345"/>
      <c r="O56" s="346"/>
      <c r="P56" s="216">
        <f t="shared" si="12"/>
        <v>0</v>
      </c>
      <c r="Q56" s="127"/>
      <c r="R56" s="127"/>
    </row>
    <row r="57" spans="2:18" s="41" customFormat="1" ht="15" customHeight="1" x14ac:dyDescent="0.25">
      <c r="B57" s="132"/>
      <c r="C57" s="133"/>
      <c r="D57" s="228">
        <f t="shared" si="9"/>
        <v>0</v>
      </c>
      <c r="E57" s="229"/>
      <c r="F57" s="345"/>
      <c r="G57" s="351"/>
      <c r="H57" s="216">
        <f t="shared" si="10"/>
        <v>0</v>
      </c>
      <c r="I57" s="209"/>
      <c r="J57" s="345"/>
      <c r="K57" s="351"/>
      <c r="L57" s="216">
        <f t="shared" si="11"/>
        <v>0</v>
      </c>
      <c r="M57" s="229"/>
      <c r="N57" s="345"/>
      <c r="O57" s="351"/>
      <c r="P57" s="216">
        <f t="shared" si="12"/>
        <v>0</v>
      </c>
      <c r="Q57" s="127"/>
      <c r="R57" s="127"/>
    </row>
    <row r="58" spans="2:18" s="41" customFormat="1" ht="15.75" thickBot="1" x14ac:dyDescent="0.3">
      <c r="B58" s="382" t="s">
        <v>83</v>
      </c>
      <c r="C58" s="383"/>
      <c r="D58" s="208"/>
      <c r="E58" s="210"/>
      <c r="F58" s="343"/>
      <c r="G58" s="344"/>
      <c r="H58" s="211"/>
      <c r="I58" s="210"/>
      <c r="J58" s="343"/>
      <c r="K58" s="344"/>
      <c r="L58" s="211"/>
      <c r="M58" s="210"/>
      <c r="N58" s="343"/>
      <c r="O58" s="344"/>
      <c r="P58" s="211"/>
      <c r="Q58" s="127"/>
      <c r="R58" s="127"/>
    </row>
    <row r="59" spans="2:18" ht="15.75" thickBot="1" x14ac:dyDescent="0.3">
      <c r="B59" s="357" t="s">
        <v>7</v>
      </c>
      <c r="C59" s="358"/>
      <c r="D59" s="87">
        <f>SUM(D46:D58)</f>
        <v>0</v>
      </c>
      <c r="E59" s="354"/>
      <c r="F59" s="356"/>
      <c r="G59" s="286"/>
      <c r="H59" s="87">
        <f>SUM(H46:H58)</f>
        <v>0</v>
      </c>
      <c r="I59" s="354"/>
      <c r="J59" s="355"/>
      <c r="K59" s="356"/>
      <c r="L59" s="87">
        <f>SUM(L46:L58)</f>
        <v>0</v>
      </c>
      <c r="M59" s="354"/>
      <c r="N59" s="355"/>
      <c r="O59" s="356"/>
      <c r="P59" s="87">
        <f>SUM(P46:P58)</f>
        <v>0</v>
      </c>
    </row>
    <row r="60" spans="2:18" ht="15.75" thickBot="1" x14ac:dyDescent="0.3">
      <c r="B60" s="82"/>
      <c r="C60" s="82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0"/>
      <c r="O60" s="220"/>
      <c r="P60" s="220"/>
    </row>
    <row r="61" spans="2:18" ht="29.45" customHeight="1" x14ac:dyDescent="0.25">
      <c r="B61" s="370" t="s">
        <v>29</v>
      </c>
      <c r="C61" s="371"/>
      <c r="D61" s="91" t="s">
        <v>73</v>
      </c>
      <c r="E61" s="86"/>
      <c r="F61" s="349"/>
      <c r="G61" s="350"/>
      <c r="H61" s="88" t="s">
        <v>73</v>
      </c>
      <c r="I61" s="86" t="s">
        <v>1</v>
      </c>
      <c r="J61" s="349" t="s">
        <v>80</v>
      </c>
      <c r="K61" s="350"/>
      <c r="L61" s="88" t="s">
        <v>73</v>
      </c>
      <c r="M61" s="86" t="s">
        <v>1</v>
      </c>
      <c r="N61" s="349" t="s">
        <v>80</v>
      </c>
      <c r="O61" s="350"/>
      <c r="P61" s="88" t="s">
        <v>73</v>
      </c>
    </row>
    <row r="62" spans="2:18" s="41" customFormat="1" ht="15.75" customHeight="1" x14ac:dyDescent="0.25">
      <c r="B62" s="347" t="s">
        <v>8</v>
      </c>
      <c r="C62" s="369"/>
      <c r="D62" s="228">
        <f>H62+L62+P62</f>
        <v>0</v>
      </c>
      <c r="E62" s="226"/>
      <c r="F62" s="345"/>
      <c r="G62" s="346"/>
      <c r="H62" s="216">
        <f>E62*F62</f>
        <v>0</v>
      </c>
      <c r="I62" s="226"/>
      <c r="J62" s="345"/>
      <c r="K62" s="346"/>
      <c r="L62" s="216">
        <f>I62*J62</f>
        <v>0</v>
      </c>
      <c r="M62" s="226"/>
      <c r="N62" s="345"/>
      <c r="O62" s="346"/>
      <c r="P62" s="216">
        <f>M62*N62</f>
        <v>0</v>
      </c>
    </row>
    <row r="63" spans="2:18" s="41" customFormat="1" ht="15" customHeight="1" x14ac:dyDescent="0.25">
      <c r="B63" s="347" t="s">
        <v>9</v>
      </c>
      <c r="C63" s="369"/>
      <c r="D63" s="228">
        <f t="shared" ref="D63:D71" si="13">H63+L63+P63</f>
        <v>0</v>
      </c>
      <c r="E63" s="226"/>
      <c r="F63" s="345"/>
      <c r="G63" s="346"/>
      <c r="H63" s="216">
        <f t="shared" ref="H63:H71" si="14">E63*F63</f>
        <v>0</v>
      </c>
      <c r="I63" s="226"/>
      <c r="J63" s="345"/>
      <c r="K63" s="346"/>
      <c r="L63" s="216">
        <f t="shared" ref="L63:L71" si="15">I63*J63</f>
        <v>0</v>
      </c>
      <c r="M63" s="226"/>
      <c r="N63" s="345"/>
      <c r="O63" s="346"/>
      <c r="P63" s="216">
        <f t="shared" ref="P63:P71" si="16">M63*N63</f>
        <v>0</v>
      </c>
    </row>
    <row r="64" spans="2:18" s="41" customFormat="1" ht="15" customHeight="1" x14ac:dyDescent="0.25">
      <c r="B64" s="347" t="s">
        <v>10</v>
      </c>
      <c r="C64" s="369"/>
      <c r="D64" s="228">
        <f t="shared" si="13"/>
        <v>0</v>
      </c>
      <c r="E64" s="226"/>
      <c r="F64" s="345"/>
      <c r="G64" s="346"/>
      <c r="H64" s="216">
        <f t="shared" si="14"/>
        <v>0</v>
      </c>
      <c r="I64" s="226"/>
      <c r="J64" s="345"/>
      <c r="K64" s="346"/>
      <c r="L64" s="216">
        <f t="shared" si="15"/>
        <v>0</v>
      </c>
      <c r="M64" s="226"/>
      <c r="N64" s="345"/>
      <c r="O64" s="346"/>
      <c r="P64" s="216">
        <f t="shared" si="16"/>
        <v>0</v>
      </c>
    </row>
    <row r="65" spans="2:16" s="41" customFormat="1" ht="15" customHeight="1" x14ac:dyDescent="0.25">
      <c r="B65" s="347" t="s">
        <v>33</v>
      </c>
      <c r="C65" s="369"/>
      <c r="D65" s="228">
        <f t="shared" si="13"/>
        <v>0</v>
      </c>
      <c r="E65" s="226"/>
      <c r="F65" s="345"/>
      <c r="G65" s="346"/>
      <c r="H65" s="216">
        <f t="shared" si="14"/>
        <v>0</v>
      </c>
      <c r="I65" s="226"/>
      <c r="J65" s="345"/>
      <c r="K65" s="346"/>
      <c r="L65" s="216">
        <f t="shared" si="15"/>
        <v>0</v>
      </c>
      <c r="M65" s="226"/>
      <c r="N65" s="345"/>
      <c r="O65" s="346"/>
      <c r="P65" s="216">
        <f t="shared" si="16"/>
        <v>0</v>
      </c>
    </row>
    <row r="66" spans="2:16" s="41" customFormat="1" ht="15" customHeight="1" x14ac:dyDescent="0.25">
      <c r="B66" s="347" t="s">
        <v>11</v>
      </c>
      <c r="C66" s="369"/>
      <c r="D66" s="228">
        <f t="shared" si="13"/>
        <v>0</v>
      </c>
      <c r="E66" s="226"/>
      <c r="F66" s="345"/>
      <c r="G66" s="346"/>
      <c r="H66" s="216">
        <f t="shared" si="14"/>
        <v>0</v>
      </c>
      <c r="I66" s="226"/>
      <c r="J66" s="345"/>
      <c r="K66" s="346"/>
      <c r="L66" s="216">
        <f t="shared" si="15"/>
        <v>0</v>
      </c>
      <c r="M66" s="226"/>
      <c r="N66" s="345"/>
      <c r="O66" s="346"/>
      <c r="P66" s="216">
        <f t="shared" si="16"/>
        <v>0</v>
      </c>
    </row>
    <row r="67" spans="2:16" s="41" customFormat="1" ht="15" customHeight="1" x14ac:dyDescent="0.25">
      <c r="B67" s="347" t="s">
        <v>86</v>
      </c>
      <c r="C67" s="369"/>
      <c r="D67" s="228">
        <f t="shared" si="13"/>
        <v>0</v>
      </c>
      <c r="E67" s="226"/>
      <c r="F67" s="345"/>
      <c r="G67" s="346"/>
      <c r="H67" s="216">
        <f t="shared" si="14"/>
        <v>0</v>
      </c>
      <c r="I67" s="226"/>
      <c r="J67" s="345"/>
      <c r="K67" s="346"/>
      <c r="L67" s="216">
        <f t="shared" si="15"/>
        <v>0</v>
      </c>
      <c r="M67" s="226"/>
      <c r="N67" s="345"/>
      <c r="O67" s="346"/>
      <c r="P67" s="216">
        <f t="shared" si="16"/>
        <v>0</v>
      </c>
    </row>
    <row r="68" spans="2:16" s="41" customFormat="1" ht="15" customHeight="1" x14ac:dyDescent="0.25">
      <c r="B68" s="347" t="s">
        <v>84</v>
      </c>
      <c r="C68" s="369"/>
      <c r="D68" s="228">
        <f t="shared" si="13"/>
        <v>0</v>
      </c>
      <c r="E68" s="226"/>
      <c r="F68" s="345"/>
      <c r="G68" s="346"/>
      <c r="H68" s="216">
        <f t="shared" si="14"/>
        <v>0</v>
      </c>
      <c r="I68" s="226"/>
      <c r="J68" s="345"/>
      <c r="K68" s="346"/>
      <c r="L68" s="216">
        <f t="shared" si="15"/>
        <v>0</v>
      </c>
      <c r="M68" s="226"/>
      <c r="N68" s="345"/>
      <c r="O68" s="346"/>
      <c r="P68" s="216">
        <f t="shared" si="16"/>
        <v>0</v>
      </c>
    </row>
    <row r="69" spans="2:16" s="41" customFormat="1" ht="15" customHeight="1" x14ac:dyDescent="0.25">
      <c r="B69" s="347"/>
      <c r="C69" s="348"/>
      <c r="D69" s="228">
        <f t="shared" si="13"/>
        <v>0</v>
      </c>
      <c r="E69" s="226"/>
      <c r="F69" s="345"/>
      <c r="G69" s="346"/>
      <c r="H69" s="216">
        <f t="shared" si="14"/>
        <v>0</v>
      </c>
      <c r="I69" s="226"/>
      <c r="J69" s="345"/>
      <c r="K69" s="346"/>
      <c r="L69" s="216">
        <f t="shared" si="15"/>
        <v>0</v>
      </c>
      <c r="M69" s="226"/>
      <c r="N69" s="345"/>
      <c r="O69" s="346"/>
      <c r="P69" s="216">
        <f t="shared" si="16"/>
        <v>0</v>
      </c>
    </row>
    <row r="70" spans="2:16" s="41" customFormat="1" ht="15" customHeight="1" x14ac:dyDescent="0.25">
      <c r="B70" s="347"/>
      <c r="C70" s="348"/>
      <c r="D70" s="228">
        <f t="shared" si="13"/>
        <v>0</v>
      </c>
      <c r="E70" s="226"/>
      <c r="F70" s="345"/>
      <c r="G70" s="346"/>
      <c r="H70" s="216">
        <f t="shared" si="14"/>
        <v>0</v>
      </c>
      <c r="I70" s="226"/>
      <c r="J70" s="345"/>
      <c r="K70" s="346"/>
      <c r="L70" s="216">
        <f t="shared" si="15"/>
        <v>0</v>
      </c>
      <c r="M70" s="226"/>
      <c r="N70" s="345"/>
      <c r="O70" s="346"/>
      <c r="P70" s="216">
        <f t="shared" si="16"/>
        <v>0</v>
      </c>
    </row>
    <row r="71" spans="2:16" s="41" customFormat="1" ht="15" customHeight="1" x14ac:dyDescent="0.25">
      <c r="B71" s="132"/>
      <c r="C71" s="168"/>
      <c r="D71" s="228">
        <f t="shared" si="13"/>
        <v>0</v>
      </c>
      <c r="E71" s="229"/>
      <c r="F71" s="345"/>
      <c r="G71" s="351"/>
      <c r="H71" s="216">
        <f t="shared" si="14"/>
        <v>0</v>
      </c>
      <c r="I71" s="229"/>
      <c r="J71" s="345"/>
      <c r="K71" s="351"/>
      <c r="L71" s="216">
        <f t="shared" si="15"/>
        <v>0</v>
      </c>
      <c r="M71" s="229"/>
      <c r="N71" s="345"/>
      <c r="O71" s="351"/>
      <c r="P71" s="216">
        <f t="shared" si="16"/>
        <v>0</v>
      </c>
    </row>
    <row r="72" spans="2:16" s="41" customFormat="1" ht="15" customHeight="1" thickBot="1" x14ac:dyDescent="0.3">
      <c r="B72" s="382" t="s">
        <v>83</v>
      </c>
      <c r="C72" s="383"/>
      <c r="D72" s="212"/>
      <c r="E72" s="210"/>
      <c r="F72" s="343"/>
      <c r="G72" s="344"/>
      <c r="H72" s="211"/>
      <c r="I72" s="210"/>
      <c r="J72" s="343"/>
      <c r="K72" s="344"/>
      <c r="L72" s="211"/>
      <c r="M72" s="210"/>
      <c r="N72" s="343"/>
      <c r="O72" s="344"/>
      <c r="P72" s="211"/>
    </row>
    <row r="73" spans="2:16" ht="15.75" thickBot="1" x14ac:dyDescent="0.3">
      <c r="B73" s="357" t="s">
        <v>34</v>
      </c>
      <c r="C73" s="358"/>
      <c r="D73" s="87">
        <f>SUM(D61:D72)</f>
        <v>0</v>
      </c>
      <c r="E73" s="354"/>
      <c r="F73" s="356"/>
      <c r="G73" s="286"/>
      <c r="H73" s="87">
        <f>SUM(H61:H72)</f>
        <v>0</v>
      </c>
      <c r="I73" s="354"/>
      <c r="J73" s="355"/>
      <c r="K73" s="356"/>
      <c r="L73" s="87">
        <f>SUM(L61:L72)</f>
        <v>0</v>
      </c>
      <c r="M73" s="354"/>
      <c r="N73" s="355"/>
      <c r="O73" s="356"/>
      <c r="P73" s="87">
        <f>SUM(P61:P72)</f>
        <v>0</v>
      </c>
    </row>
    <row r="74" spans="2:16" ht="27" customHeight="1" thickBot="1" x14ac:dyDescent="0.3">
      <c r="B74" s="82"/>
      <c r="C74" s="82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0"/>
      <c r="O74" s="220"/>
      <c r="P74" s="220"/>
    </row>
    <row r="75" spans="2:16" ht="35.450000000000003" customHeight="1" x14ac:dyDescent="0.25">
      <c r="B75" s="397" t="s">
        <v>78</v>
      </c>
      <c r="C75" s="398"/>
      <c r="D75" s="91" t="s">
        <v>73</v>
      </c>
      <c r="E75" s="86" t="s">
        <v>1</v>
      </c>
      <c r="F75" s="349" t="s">
        <v>80</v>
      </c>
      <c r="G75" s="350"/>
      <c r="H75" s="88" t="s">
        <v>73</v>
      </c>
      <c r="I75" s="86" t="s">
        <v>1</v>
      </c>
      <c r="J75" s="349" t="s">
        <v>80</v>
      </c>
      <c r="K75" s="350"/>
      <c r="L75" s="88" t="s">
        <v>73</v>
      </c>
      <c r="M75" s="285" t="s">
        <v>1</v>
      </c>
      <c r="N75" s="349" t="s">
        <v>80</v>
      </c>
      <c r="O75" s="350"/>
      <c r="P75" s="88" t="s">
        <v>73</v>
      </c>
    </row>
    <row r="76" spans="2:16" s="41" customFormat="1" ht="14.45" customHeight="1" x14ac:dyDescent="0.25">
      <c r="B76" s="347" t="s">
        <v>281</v>
      </c>
      <c r="C76" s="348"/>
      <c r="D76" s="228">
        <f>+H76+L76+P76</f>
        <v>0</v>
      </c>
      <c r="E76" s="226"/>
      <c r="F76" s="345"/>
      <c r="G76" s="346"/>
      <c r="H76" s="216">
        <f>E76*F76</f>
        <v>0</v>
      </c>
      <c r="I76" s="226"/>
      <c r="J76" s="345"/>
      <c r="K76" s="346"/>
      <c r="L76" s="216">
        <f>I76*J76</f>
        <v>0</v>
      </c>
      <c r="M76" s="284"/>
      <c r="N76" s="345"/>
      <c r="O76" s="346"/>
      <c r="P76" s="216">
        <f>M76*N76</f>
        <v>0</v>
      </c>
    </row>
    <row r="77" spans="2:16" s="41" customFormat="1" ht="14.45" customHeight="1" x14ac:dyDescent="0.25">
      <c r="B77" s="347" t="s">
        <v>12</v>
      </c>
      <c r="C77" s="348"/>
      <c r="D77" s="228">
        <f t="shared" ref="D77:D86" si="17">+H77+L77+P77</f>
        <v>0</v>
      </c>
      <c r="E77" s="226"/>
      <c r="F77" s="416"/>
      <c r="G77" s="417"/>
      <c r="H77" s="216">
        <f t="shared" ref="H77:H86" si="18">E77*F77</f>
        <v>0</v>
      </c>
      <c r="I77" s="226"/>
      <c r="J77" s="345"/>
      <c r="K77" s="404"/>
      <c r="L77" s="216">
        <f t="shared" ref="L77:L86" si="19">I77*J77</f>
        <v>0</v>
      </c>
      <c r="M77" s="284"/>
      <c r="N77" s="345"/>
      <c r="O77" s="404"/>
      <c r="P77" s="216">
        <f t="shared" ref="P77:P86" si="20">M77*N77</f>
        <v>0</v>
      </c>
    </row>
    <row r="78" spans="2:16" s="41" customFormat="1" ht="14.45" customHeight="1" x14ac:dyDescent="0.25">
      <c r="B78" s="379" t="s">
        <v>291</v>
      </c>
      <c r="C78" s="401"/>
      <c r="D78" s="228">
        <f t="shared" si="17"/>
        <v>0</v>
      </c>
      <c r="E78" s="226"/>
      <c r="F78" s="345"/>
      <c r="G78" s="346"/>
      <c r="H78" s="216">
        <f t="shared" si="18"/>
        <v>0</v>
      </c>
      <c r="I78" s="226"/>
      <c r="J78" s="345"/>
      <c r="K78" s="346"/>
      <c r="L78" s="216">
        <f t="shared" si="19"/>
        <v>0</v>
      </c>
      <c r="M78" s="284"/>
      <c r="N78" s="345"/>
      <c r="O78" s="346"/>
      <c r="P78" s="216">
        <f t="shared" si="20"/>
        <v>0</v>
      </c>
    </row>
    <row r="79" spans="2:16" s="41" customFormat="1" ht="14.45" customHeight="1" x14ac:dyDescent="0.25">
      <c r="B79" s="379" t="s">
        <v>13</v>
      </c>
      <c r="C79" s="401"/>
      <c r="D79" s="228">
        <f t="shared" si="17"/>
        <v>0</v>
      </c>
      <c r="E79" s="226"/>
      <c r="F79" s="345"/>
      <c r="G79" s="346"/>
      <c r="H79" s="216">
        <f t="shared" si="18"/>
        <v>0</v>
      </c>
      <c r="I79" s="226"/>
      <c r="J79" s="345"/>
      <c r="K79" s="346"/>
      <c r="L79" s="216">
        <f t="shared" si="19"/>
        <v>0</v>
      </c>
      <c r="M79" s="284"/>
      <c r="N79" s="345"/>
      <c r="O79" s="346"/>
      <c r="P79" s="216">
        <f t="shared" si="20"/>
        <v>0</v>
      </c>
    </row>
    <row r="80" spans="2:16" s="41" customFormat="1" ht="14.45" customHeight="1" x14ac:dyDescent="0.25">
      <c r="B80" s="379" t="s">
        <v>35</v>
      </c>
      <c r="C80" s="401"/>
      <c r="D80" s="228">
        <f t="shared" si="17"/>
        <v>0</v>
      </c>
      <c r="E80" s="226"/>
      <c r="F80" s="345"/>
      <c r="G80" s="346"/>
      <c r="H80" s="216">
        <f t="shared" si="18"/>
        <v>0</v>
      </c>
      <c r="I80" s="226"/>
      <c r="J80" s="345"/>
      <c r="K80" s="346"/>
      <c r="L80" s="216">
        <f t="shared" si="19"/>
        <v>0</v>
      </c>
      <c r="M80" s="284"/>
      <c r="N80" s="345"/>
      <c r="O80" s="346"/>
      <c r="P80" s="216">
        <f t="shared" si="20"/>
        <v>0</v>
      </c>
    </row>
    <row r="81" spans="2:16" s="41" customFormat="1" ht="14.45" customHeight="1" x14ac:dyDescent="0.25">
      <c r="B81" s="379" t="s">
        <v>283</v>
      </c>
      <c r="C81" s="401"/>
      <c r="D81" s="228">
        <f t="shared" si="17"/>
        <v>0</v>
      </c>
      <c r="E81" s="226"/>
      <c r="F81" s="345"/>
      <c r="G81" s="346"/>
      <c r="H81" s="216">
        <f t="shared" si="18"/>
        <v>0</v>
      </c>
      <c r="I81" s="226"/>
      <c r="J81" s="345"/>
      <c r="K81" s="346"/>
      <c r="L81" s="216">
        <f t="shared" si="19"/>
        <v>0</v>
      </c>
      <c r="M81" s="284"/>
      <c r="N81" s="345"/>
      <c r="O81" s="346"/>
      <c r="P81" s="216">
        <f t="shared" si="20"/>
        <v>0</v>
      </c>
    </row>
    <row r="82" spans="2:16" s="41" customFormat="1" ht="14.45" customHeight="1" x14ac:dyDescent="0.25">
      <c r="B82" s="347" t="s">
        <v>89</v>
      </c>
      <c r="C82" s="348"/>
      <c r="D82" s="228">
        <f t="shared" si="17"/>
        <v>0</v>
      </c>
      <c r="E82" s="226"/>
      <c r="F82" s="345"/>
      <c r="G82" s="346"/>
      <c r="H82" s="216">
        <f t="shared" si="18"/>
        <v>0</v>
      </c>
      <c r="I82" s="226"/>
      <c r="J82" s="345"/>
      <c r="K82" s="346"/>
      <c r="L82" s="216">
        <f t="shared" si="19"/>
        <v>0</v>
      </c>
      <c r="M82" s="284"/>
      <c r="N82" s="345"/>
      <c r="O82" s="346"/>
      <c r="P82" s="216">
        <f t="shared" si="20"/>
        <v>0</v>
      </c>
    </row>
    <row r="83" spans="2:16" s="41" customFormat="1" ht="14.45" customHeight="1" x14ac:dyDescent="0.25">
      <c r="B83" s="379" t="s">
        <v>282</v>
      </c>
      <c r="C83" s="401"/>
      <c r="D83" s="228">
        <f t="shared" si="17"/>
        <v>0</v>
      </c>
      <c r="E83" s="226"/>
      <c r="F83" s="345"/>
      <c r="G83" s="346"/>
      <c r="H83" s="216">
        <f t="shared" si="18"/>
        <v>0</v>
      </c>
      <c r="I83" s="226"/>
      <c r="J83" s="345"/>
      <c r="K83" s="346"/>
      <c r="L83" s="216">
        <f t="shared" si="19"/>
        <v>0</v>
      </c>
      <c r="M83" s="284"/>
      <c r="N83" s="345"/>
      <c r="O83" s="346"/>
      <c r="P83" s="216">
        <f t="shared" si="20"/>
        <v>0</v>
      </c>
    </row>
    <row r="84" spans="2:16" s="41" customFormat="1" ht="14.45" customHeight="1" x14ac:dyDescent="0.25">
      <c r="B84" s="347" t="s">
        <v>84</v>
      </c>
      <c r="C84" s="348"/>
      <c r="D84" s="228">
        <f t="shared" si="17"/>
        <v>0</v>
      </c>
      <c r="E84" s="226"/>
      <c r="F84" s="345"/>
      <c r="G84" s="346"/>
      <c r="H84" s="216">
        <f t="shared" si="18"/>
        <v>0</v>
      </c>
      <c r="I84" s="226"/>
      <c r="J84" s="345"/>
      <c r="K84" s="346"/>
      <c r="L84" s="216">
        <f t="shared" si="19"/>
        <v>0</v>
      </c>
      <c r="M84" s="284"/>
      <c r="N84" s="345"/>
      <c r="O84" s="346"/>
      <c r="P84" s="216">
        <f t="shared" si="20"/>
        <v>0</v>
      </c>
    </row>
    <row r="85" spans="2:16" s="41" customFormat="1" ht="14.45" customHeight="1" x14ac:dyDescent="0.25">
      <c r="B85" s="347"/>
      <c r="C85" s="348"/>
      <c r="D85" s="228">
        <f t="shared" si="17"/>
        <v>0</v>
      </c>
      <c r="E85" s="226"/>
      <c r="F85" s="345"/>
      <c r="G85" s="346"/>
      <c r="H85" s="216">
        <f t="shared" si="18"/>
        <v>0</v>
      </c>
      <c r="I85" s="226"/>
      <c r="J85" s="345"/>
      <c r="K85" s="346"/>
      <c r="L85" s="216">
        <f t="shared" si="19"/>
        <v>0</v>
      </c>
      <c r="M85" s="226"/>
      <c r="N85" s="345"/>
      <c r="O85" s="346"/>
      <c r="P85" s="216">
        <f t="shared" si="20"/>
        <v>0</v>
      </c>
    </row>
    <row r="86" spans="2:16" s="41" customFormat="1" ht="14.45" customHeight="1" x14ac:dyDescent="0.25">
      <c r="B86" s="280"/>
      <c r="C86" s="281"/>
      <c r="D86" s="228">
        <f t="shared" si="17"/>
        <v>0</v>
      </c>
      <c r="E86" s="229"/>
      <c r="F86" s="345"/>
      <c r="G86" s="351"/>
      <c r="H86" s="216">
        <f t="shared" si="18"/>
        <v>0</v>
      </c>
      <c r="I86" s="229"/>
      <c r="J86" s="345"/>
      <c r="K86" s="351"/>
      <c r="L86" s="216">
        <f t="shared" si="19"/>
        <v>0</v>
      </c>
      <c r="M86" s="229"/>
      <c r="N86" s="345"/>
      <c r="O86" s="351"/>
      <c r="P86" s="216">
        <f t="shared" si="20"/>
        <v>0</v>
      </c>
    </row>
    <row r="87" spans="2:16" s="41" customFormat="1" ht="14.45" customHeight="1" thickBot="1" x14ac:dyDescent="0.3">
      <c r="B87" s="382" t="s">
        <v>83</v>
      </c>
      <c r="C87" s="383"/>
      <c r="D87" s="212"/>
      <c r="E87" s="210"/>
      <c r="F87" s="343"/>
      <c r="G87" s="344"/>
      <c r="H87" s="211"/>
      <c r="I87" s="210"/>
      <c r="J87" s="343"/>
      <c r="K87" s="344"/>
      <c r="L87" s="211"/>
      <c r="M87" s="210"/>
      <c r="N87" s="343"/>
      <c r="O87" s="344"/>
      <c r="P87" s="207"/>
    </row>
    <row r="88" spans="2:16" ht="15.75" thickBot="1" x14ac:dyDescent="0.3">
      <c r="B88" s="357" t="s">
        <v>34</v>
      </c>
      <c r="C88" s="358"/>
      <c r="D88" s="87">
        <f>SUM(D75:D87)</f>
        <v>0</v>
      </c>
      <c r="E88" s="354"/>
      <c r="F88" s="356"/>
      <c r="G88" s="286"/>
      <c r="H88" s="87">
        <f>SUM(H75:H87)</f>
        <v>0</v>
      </c>
      <c r="I88" s="354"/>
      <c r="J88" s="355"/>
      <c r="K88" s="356"/>
      <c r="L88" s="87">
        <f>SUM(L75:L87)</f>
        <v>0</v>
      </c>
      <c r="M88" s="354"/>
      <c r="N88" s="355"/>
      <c r="O88" s="356"/>
      <c r="P88" s="87">
        <f>SUM(P75:P87)</f>
        <v>0</v>
      </c>
    </row>
    <row r="89" spans="2:16" ht="15.75" thickBot="1" x14ac:dyDescent="0.3"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</row>
    <row r="90" spans="2:16" ht="32.25" customHeight="1" x14ac:dyDescent="0.25">
      <c r="B90" s="397" t="s">
        <v>187</v>
      </c>
      <c r="C90" s="398"/>
      <c r="D90" s="91" t="s">
        <v>73</v>
      </c>
      <c r="E90" s="86" t="s">
        <v>1</v>
      </c>
      <c r="F90" s="349" t="s">
        <v>80</v>
      </c>
      <c r="G90" s="350"/>
      <c r="H90" s="88" t="s">
        <v>73</v>
      </c>
      <c r="I90" s="86" t="s">
        <v>1</v>
      </c>
      <c r="J90" s="349" t="s">
        <v>80</v>
      </c>
      <c r="K90" s="350"/>
      <c r="L90" s="88" t="s">
        <v>73</v>
      </c>
      <c r="M90" s="285" t="s">
        <v>1</v>
      </c>
      <c r="N90" s="349" t="s">
        <v>80</v>
      </c>
      <c r="O90" s="350"/>
      <c r="P90" s="88" t="s">
        <v>73</v>
      </c>
    </row>
    <row r="91" spans="2:16" s="41" customFormat="1" ht="15.75" customHeight="1" x14ac:dyDescent="0.25">
      <c r="B91" s="399" t="s">
        <v>173</v>
      </c>
      <c r="C91" s="400"/>
      <c r="D91" s="228">
        <f>H91+L91+P91</f>
        <v>0</v>
      </c>
      <c r="E91" s="226"/>
      <c r="F91" s="345"/>
      <c r="G91" s="346"/>
      <c r="H91" s="216">
        <f>E91*F91</f>
        <v>0</v>
      </c>
      <c r="I91" s="226"/>
      <c r="J91" s="345"/>
      <c r="K91" s="346"/>
      <c r="L91" s="216">
        <f>I91*J91</f>
        <v>0</v>
      </c>
      <c r="M91" s="284"/>
      <c r="N91" s="345"/>
      <c r="O91" s="346"/>
      <c r="P91" s="216">
        <f>M91*N91</f>
        <v>0</v>
      </c>
    </row>
    <row r="92" spans="2:16" s="41" customFormat="1" ht="15" customHeight="1" x14ac:dyDescent="0.25">
      <c r="B92" s="399" t="s">
        <v>129</v>
      </c>
      <c r="C92" s="400"/>
      <c r="D92" s="228">
        <f t="shared" ref="D92:D95" si="21">H92+L92+P92</f>
        <v>0</v>
      </c>
      <c r="E92" s="226"/>
      <c r="F92" s="345"/>
      <c r="G92" s="346"/>
      <c r="H92" s="216">
        <f t="shared" ref="H92:H95" si="22">E92*F92</f>
        <v>0</v>
      </c>
      <c r="I92" s="226"/>
      <c r="J92" s="345"/>
      <c r="K92" s="346"/>
      <c r="L92" s="216">
        <f t="shared" ref="L92:L95" si="23">I92*J92</f>
        <v>0</v>
      </c>
      <c r="M92" s="284"/>
      <c r="N92" s="345"/>
      <c r="O92" s="346"/>
      <c r="P92" s="216">
        <f t="shared" ref="P92:P95" si="24">M92*N92</f>
        <v>0</v>
      </c>
    </row>
    <row r="93" spans="2:16" s="41" customFormat="1" ht="15" customHeight="1" x14ac:dyDescent="0.25">
      <c r="B93" s="399" t="s">
        <v>72</v>
      </c>
      <c r="C93" s="400"/>
      <c r="D93" s="228">
        <f t="shared" si="21"/>
        <v>0</v>
      </c>
      <c r="E93" s="226"/>
      <c r="F93" s="345"/>
      <c r="G93" s="346"/>
      <c r="H93" s="216">
        <f t="shared" si="22"/>
        <v>0</v>
      </c>
      <c r="I93" s="226"/>
      <c r="J93" s="345"/>
      <c r="K93" s="346"/>
      <c r="L93" s="216">
        <f t="shared" si="23"/>
        <v>0</v>
      </c>
      <c r="M93" s="284"/>
      <c r="N93" s="345"/>
      <c r="O93" s="346"/>
      <c r="P93" s="216">
        <f t="shared" si="24"/>
        <v>0</v>
      </c>
    </row>
    <row r="94" spans="2:16" s="41" customFormat="1" ht="15" customHeight="1" x14ac:dyDescent="0.25">
      <c r="B94" s="347" t="s">
        <v>87</v>
      </c>
      <c r="C94" s="348"/>
      <c r="D94" s="228">
        <f>H94+L94+P94</f>
        <v>0</v>
      </c>
      <c r="E94" s="226"/>
      <c r="F94" s="345"/>
      <c r="G94" s="346"/>
      <c r="H94" s="216">
        <f t="shared" si="22"/>
        <v>0</v>
      </c>
      <c r="I94" s="226"/>
      <c r="J94" s="345"/>
      <c r="K94" s="346"/>
      <c r="L94" s="216">
        <f t="shared" si="23"/>
        <v>0</v>
      </c>
      <c r="M94" s="284"/>
      <c r="N94" s="345"/>
      <c r="O94" s="346"/>
      <c r="P94" s="216">
        <f t="shared" si="24"/>
        <v>0</v>
      </c>
    </row>
    <row r="95" spans="2:16" s="41" customFormat="1" ht="15" customHeight="1" thickBot="1" x14ac:dyDescent="0.3">
      <c r="B95" s="132"/>
      <c r="C95" s="133"/>
      <c r="D95" s="228">
        <f t="shared" si="21"/>
        <v>0</v>
      </c>
      <c r="E95" s="229"/>
      <c r="F95" s="352"/>
      <c r="G95" s="353"/>
      <c r="H95" s="216">
        <f t="shared" si="22"/>
        <v>0</v>
      </c>
      <c r="I95" s="229"/>
      <c r="J95" s="345"/>
      <c r="K95" s="346"/>
      <c r="L95" s="216">
        <f t="shared" si="23"/>
        <v>0</v>
      </c>
      <c r="M95" s="290"/>
      <c r="N95" s="352"/>
      <c r="O95" s="353"/>
      <c r="P95" s="216">
        <f t="shared" si="24"/>
        <v>0</v>
      </c>
    </row>
    <row r="96" spans="2:16" ht="15.75" thickBot="1" x14ac:dyDescent="0.3">
      <c r="B96" s="357" t="s">
        <v>88</v>
      </c>
      <c r="C96" s="358"/>
      <c r="D96" s="87">
        <f>SUM(D90:D95)</f>
        <v>0</v>
      </c>
      <c r="E96" s="354"/>
      <c r="F96" s="356"/>
      <c r="G96" s="286"/>
      <c r="H96" s="87">
        <f>SUM(H90:H95)</f>
        <v>0</v>
      </c>
      <c r="I96" s="354"/>
      <c r="J96" s="355"/>
      <c r="K96" s="356"/>
      <c r="L96" s="87">
        <f>SUM(L90:L95)</f>
        <v>0</v>
      </c>
      <c r="M96" s="409"/>
      <c r="N96" s="355"/>
      <c r="O96" s="356"/>
      <c r="P96" s="87">
        <f>SUM(P90:P95)</f>
        <v>0</v>
      </c>
    </row>
    <row r="97" spans="2:16" ht="15.75" thickBot="1" x14ac:dyDescent="0.3"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 ht="25.15" customHeight="1" x14ac:dyDescent="0.25">
      <c r="B98" s="370" t="s">
        <v>164</v>
      </c>
      <c r="C98" s="378"/>
      <c r="D98" s="237">
        <f>SUM(D88+D73+D59+D44+D29+D96)</f>
        <v>0</v>
      </c>
      <c r="E98" s="367"/>
      <c r="F98" s="368"/>
      <c r="G98" s="289"/>
      <c r="H98" s="239">
        <f>SUM(H88+H73+H59+H44+H29+H96)</f>
        <v>0</v>
      </c>
      <c r="I98" s="367"/>
      <c r="J98" s="366"/>
      <c r="K98" s="366"/>
      <c r="L98" s="239">
        <f>SUM(L88+L73+L59+L44+L29+L96)</f>
        <v>0</v>
      </c>
      <c r="M98" s="365"/>
      <c r="N98" s="366"/>
      <c r="O98" s="366"/>
      <c r="P98" s="239">
        <f>SUM(P88+P73+P59+P44+P29+P96)</f>
        <v>0</v>
      </c>
    </row>
    <row r="99" spans="2:16" ht="24" customHeight="1" x14ac:dyDescent="0.25">
      <c r="B99" s="89" t="s">
        <v>188</v>
      </c>
      <c r="C99" s="246">
        <f>IFERROR(D99/(D98-D96),0)</f>
        <v>0</v>
      </c>
      <c r="D99" s="240">
        <f>SUM(H99+L99+P99)</f>
        <v>0</v>
      </c>
      <c r="E99" s="363"/>
      <c r="F99" s="364"/>
      <c r="G99" s="364"/>
      <c r="H99" s="134"/>
      <c r="I99" s="363"/>
      <c r="J99" s="364"/>
      <c r="K99" s="364"/>
      <c r="L99" s="134"/>
      <c r="M99" s="415"/>
      <c r="N99" s="364"/>
      <c r="O99" s="364"/>
      <c r="P99" s="134"/>
    </row>
    <row r="100" spans="2:16" ht="25.9" customHeight="1" x14ac:dyDescent="0.25">
      <c r="B100" s="402" t="s">
        <v>79</v>
      </c>
      <c r="C100" s="403"/>
      <c r="D100" s="240">
        <f>SUM(D98+D99)</f>
        <v>0</v>
      </c>
      <c r="E100" s="363"/>
      <c r="F100" s="414"/>
      <c r="G100" s="288"/>
      <c r="H100" s="242">
        <f>SUM(H99+H98)</f>
        <v>0</v>
      </c>
      <c r="I100" s="363"/>
      <c r="J100" s="364"/>
      <c r="K100" s="364"/>
      <c r="L100" s="242">
        <f>SUM(L99+L98)</f>
        <v>0</v>
      </c>
      <c r="M100" s="415"/>
      <c r="N100" s="364"/>
      <c r="O100" s="364"/>
      <c r="P100" s="242">
        <f>SUM(P98+P99)</f>
        <v>0</v>
      </c>
    </row>
    <row r="101" spans="2:16" ht="22.15" customHeight="1" x14ac:dyDescent="0.25">
      <c r="B101" s="407" t="s">
        <v>14</v>
      </c>
      <c r="C101" s="408"/>
      <c r="D101" s="240">
        <f>SUM(H101+L101+P101)</f>
        <v>0</v>
      </c>
      <c r="E101" s="363"/>
      <c r="F101" s="414"/>
      <c r="G101" s="288"/>
      <c r="H101" s="135"/>
      <c r="I101" s="363"/>
      <c r="J101" s="364"/>
      <c r="K101" s="364"/>
      <c r="L101" s="135"/>
      <c r="M101" s="415"/>
      <c r="N101" s="364"/>
      <c r="O101" s="364"/>
      <c r="P101" s="135"/>
    </row>
    <row r="102" spans="2:16" ht="21.75" customHeight="1" thickBot="1" x14ac:dyDescent="0.3">
      <c r="B102" s="405" t="s">
        <v>15</v>
      </c>
      <c r="C102" s="406"/>
      <c r="D102" s="243">
        <f>SUM(D100-D101)</f>
        <v>0</v>
      </c>
      <c r="E102" s="410"/>
      <c r="F102" s="411"/>
      <c r="G102" s="287"/>
      <c r="H102" s="245">
        <f>H100-H101</f>
        <v>0</v>
      </c>
      <c r="I102" s="410"/>
      <c r="J102" s="412"/>
      <c r="K102" s="412"/>
      <c r="L102" s="245">
        <f>SUM(L100-L101)</f>
        <v>0</v>
      </c>
      <c r="M102" s="413"/>
      <c r="N102" s="412"/>
      <c r="O102" s="412"/>
      <c r="P102" s="245">
        <f>SUM(P100-P101)</f>
        <v>0</v>
      </c>
    </row>
    <row r="103" spans="2:16" x14ac:dyDescent="0.25">
      <c r="B103" s="83"/>
      <c r="C103" s="8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0"/>
      <c r="O103" s="220"/>
      <c r="P103" s="220"/>
    </row>
    <row r="104" spans="2:16" x14ac:dyDescent="0.25"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</row>
    <row r="105" spans="2:16" x14ac:dyDescent="0.25">
      <c r="B105" s="338" t="s">
        <v>174</v>
      </c>
      <c r="C105" s="339"/>
      <c r="D105" s="224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</row>
    <row r="106" spans="2:16" x14ac:dyDescent="0.25">
      <c r="B106" s="332"/>
      <c r="C106" s="333"/>
      <c r="D106" s="225">
        <f>H29+L29+P29+H44+L44+P44+H59+L59+P59+H73+L73+P73+H88+L88+P88+H96+L96+P96+H99+L99+P99-H101-L101-P101</f>
        <v>0</v>
      </c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</row>
    <row r="107" spans="2:16" x14ac:dyDescent="0.25">
      <c r="B107" s="331"/>
      <c r="C107" s="331"/>
      <c r="D107" s="225">
        <f>D102</f>
        <v>0</v>
      </c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</row>
    <row r="108" spans="2:16" x14ac:dyDescent="0.25">
      <c r="B108" s="331" t="s">
        <v>45</v>
      </c>
      <c r="C108" s="331"/>
      <c r="D108" s="225">
        <f>D106-D107</f>
        <v>0</v>
      </c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</row>
  </sheetData>
  <sheetProtection formatCells="0" formatColumns="0" formatRows="0" insertColumns="0" insertRows="0" deleteColumns="0" deleteRows="0"/>
  <mergeCells count="291">
    <mergeCell ref="B73:C73"/>
    <mergeCell ref="E73:F73"/>
    <mergeCell ref="I73:K73"/>
    <mergeCell ref="M73:O73"/>
    <mergeCell ref="B56:C56"/>
    <mergeCell ref="F58:G58"/>
    <mergeCell ref="J58:K58"/>
    <mergeCell ref="N58:O58"/>
    <mergeCell ref="B59:C59"/>
    <mergeCell ref="E59:F59"/>
    <mergeCell ref="I59:K59"/>
    <mergeCell ref="M59:O59"/>
    <mergeCell ref="B70:C70"/>
    <mergeCell ref="F71:G71"/>
    <mergeCell ref="J71:K71"/>
    <mergeCell ref="N71:O71"/>
    <mergeCell ref="B68:C68"/>
    <mergeCell ref="F68:G68"/>
    <mergeCell ref="J68:K68"/>
    <mergeCell ref="N68:O68"/>
    <mergeCell ref="B69:C69"/>
    <mergeCell ref="F69:G69"/>
    <mergeCell ref="J69:K69"/>
    <mergeCell ref="N69:O69"/>
    <mergeCell ref="E29:F29"/>
    <mergeCell ref="I29:K29"/>
    <mergeCell ref="M29:O29"/>
    <mergeCell ref="B41:C41"/>
    <mergeCell ref="F43:G43"/>
    <mergeCell ref="J43:K43"/>
    <mergeCell ref="N43:O43"/>
    <mergeCell ref="B44:C44"/>
    <mergeCell ref="I44:K44"/>
    <mergeCell ref="M44:O44"/>
    <mergeCell ref="B40:C40"/>
    <mergeCell ref="F40:G40"/>
    <mergeCell ref="J40:K40"/>
    <mergeCell ref="N40:O40"/>
    <mergeCell ref="B38:C38"/>
    <mergeCell ref="F38:G38"/>
    <mergeCell ref="J38:K38"/>
    <mergeCell ref="N38:O38"/>
    <mergeCell ref="B39:C39"/>
    <mergeCell ref="F39:G39"/>
    <mergeCell ref="J39:K39"/>
    <mergeCell ref="N39:O39"/>
    <mergeCell ref="B36:C36"/>
    <mergeCell ref="F36:G36"/>
    <mergeCell ref="B105:C105"/>
    <mergeCell ref="B106:C106"/>
    <mergeCell ref="B107:C107"/>
    <mergeCell ref="B108:C108"/>
    <mergeCell ref="B72:C72"/>
    <mergeCell ref="B102:C102"/>
    <mergeCell ref="E102:F102"/>
    <mergeCell ref="I102:K102"/>
    <mergeCell ref="M102:O102"/>
    <mergeCell ref="B100:C100"/>
    <mergeCell ref="E100:F100"/>
    <mergeCell ref="I100:K100"/>
    <mergeCell ref="M100:O100"/>
    <mergeCell ref="I101:K101"/>
    <mergeCell ref="M101:O101"/>
    <mergeCell ref="B98:C98"/>
    <mergeCell ref="B101:C101"/>
    <mergeCell ref="E101:F101"/>
    <mergeCell ref="B94:C94"/>
    <mergeCell ref="F94:G94"/>
    <mergeCell ref="J94:K94"/>
    <mergeCell ref="N94:O94"/>
    <mergeCell ref="F95:G95"/>
    <mergeCell ref="J95:K95"/>
    <mergeCell ref="N95:O95"/>
    <mergeCell ref="E98:F98"/>
    <mergeCell ref="I98:K98"/>
    <mergeCell ref="M98:O98"/>
    <mergeCell ref="B96:C96"/>
    <mergeCell ref="E96:F96"/>
    <mergeCell ref="I96:K96"/>
    <mergeCell ref="M96:O96"/>
    <mergeCell ref="E99:G99"/>
    <mergeCell ref="I99:K99"/>
    <mergeCell ref="M99:O99"/>
    <mergeCell ref="B92:C92"/>
    <mergeCell ref="F92:G92"/>
    <mergeCell ref="J92:K92"/>
    <mergeCell ref="N92:O92"/>
    <mergeCell ref="B93:C93"/>
    <mergeCell ref="F93:G93"/>
    <mergeCell ref="J93:K93"/>
    <mergeCell ref="N93:O93"/>
    <mergeCell ref="B91:C91"/>
    <mergeCell ref="F91:G91"/>
    <mergeCell ref="J91:K91"/>
    <mergeCell ref="N91:O91"/>
    <mergeCell ref="B88:C88"/>
    <mergeCell ref="E88:F88"/>
    <mergeCell ref="I88:K88"/>
    <mergeCell ref="M88:O88"/>
    <mergeCell ref="B90:C90"/>
    <mergeCell ref="F90:G90"/>
    <mergeCell ref="J90:K90"/>
    <mergeCell ref="N90:O90"/>
    <mergeCell ref="B87:C87"/>
    <mergeCell ref="F87:G87"/>
    <mergeCell ref="J87:K87"/>
    <mergeCell ref="N87:O87"/>
    <mergeCell ref="B84:C84"/>
    <mergeCell ref="F84:G84"/>
    <mergeCell ref="J84:K84"/>
    <mergeCell ref="N84:O84"/>
    <mergeCell ref="B85:C85"/>
    <mergeCell ref="F85:G85"/>
    <mergeCell ref="J85:K85"/>
    <mergeCell ref="N85:O85"/>
    <mergeCell ref="B82:C82"/>
    <mergeCell ref="F82:G82"/>
    <mergeCell ref="J82:K82"/>
    <mergeCell ref="N82:O82"/>
    <mergeCell ref="B83:C83"/>
    <mergeCell ref="F83:G83"/>
    <mergeCell ref="J83:K83"/>
    <mergeCell ref="N83:O83"/>
    <mergeCell ref="B80:C80"/>
    <mergeCell ref="F80:G80"/>
    <mergeCell ref="J80:K80"/>
    <mergeCell ref="N80:O80"/>
    <mergeCell ref="B81:C81"/>
    <mergeCell ref="F81:G81"/>
    <mergeCell ref="J81:K81"/>
    <mergeCell ref="N81:O81"/>
    <mergeCell ref="B78:C78"/>
    <mergeCell ref="F78:G78"/>
    <mergeCell ref="J78:K78"/>
    <mergeCell ref="N78:O78"/>
    <mergeCell ref="B79:C79"/>
    <mergeCell ref="F79:G79"/>
    <mergeCell ref="J79:K79"/>
    <mergeCell ref="N79:O79"/>
    <mergeCell ref="B76:C76"/>
    <mergeCell ref="F76:G76"/>
    <mergeCell ref="J76:K76"/>
    <mergeCell ref="N76:O76"/>
    <mergeCell ref="B77:C77"/>
    <mergeCell ref="F77:G77"/>
    <mergeCell ref="J77:K77"/>
    <mergeCell ref="N77:O77"/>
    <mergeCell ref="B75:C75"/>
    <mergeCell ref="F75:G75"/>
    <mergeCell ref="J75:K75"/>
    <mergeCell ref="N75:O75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N64:O64"/>
    <mergeCell ref="B65:C65"/>
    <mergeCell ref="F65:G65"/>
    <mergeCell ref="J65:K65"/>
    <mergeCell ref="N65:O65"/>
    <mergeCell ref="B62:C62"/>
    <mergeCell ref="F62:G62"/>
    <mergeCell ref="J62:K62"/>
    <mergeCell ref="N62:O62"/>
    <mergeCell ref="B63:C63"/>
    <mergeCell ref="F63:G63"/>
    <mergeCell ref="J63:K63"/>
    <mergeCell ref="N63:O63"/>
    <mergeCell ref="B61:C61"/>
    <mergeCell ref="F61:G61"/>
    <mergeCell ref="J61:K61"/>
    <mergeCell ref="N61:O61"/>
    <mergeCell ref="B58:C58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F53:G53"/>
    <mergeCell ref="J53:K53"/>
    <mergeCell ref="N53:O53"/>
    <mergeCell ref="F56:G56"/>
    <mergeCell ref="J56:K56"/>
    <mergeCell ref="N56:O56"/>
    <mergeCell ref="B50:C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F52:G52"/>
    <mergeCell ref="J52:K52"/>
    <mergeCell ref="N52:O52"/>
    <mergeCell ref="B46:C46"/>
    <mergeCell ref="F46:G46"/>
    <mergeCell ref="J46:K46"/>
    <mergeCell ref="N46:O46"/>
    <mergeCell ref="B47:C47"/>
    <mergeCell ref="F47:G47"/>
    <mergeCell ref="J47:K47"/>
    <mergeCell ref="N47:O47"/>
    <mergeCell ref="F42:G42"/>
    <mergeCell ref="J42:K42"/>
    <mergeCell ref="N42:O42"/>
    <mergeCell ref="B43:C43"/>
    <mergeCell ref="J36:K36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F32:G32"/>
    <mergeCell ref="J32:K32"/>
    <mergeCell ref="N32:O32"/>
    <mergeCell ref="B33:C33"/>
    <mergeCell ref="F33:G33"/>
    <mergeCell ref="J33:K33"/>
    <mergeCell ref="N33:O33"/>
    <mergeCell ref="B31:C31"/>
    <mergeCell ref="F31:G31"/>
    <mergeCell ref="J31:K31"/>
    <mergeCell ref="N31:O31"/>
    <mergeCell ref="B27:C27"/>
    <mergeCell ref="B28:C28"/>
    <mergeCell ref="B21:C21"/>
    <mergeCell ref="B22:C22"/>
    <mergeCell ref="B23:C23"/>
    <mergeCell ref="B25:C25"/>
    <mergeCell ref="B26:C26"/>
    <mergeCell ref="B20:C20"/>
    <mergeCell ref="B32:C32"/>
    <mergeCell ref="B29:C29"/>
    <mergeCell ref="B14:C14"/>
    <mergeCell ref="B15:C15"/>
    <mergeCell ref="B16:C16"/>
    <mergeCell ref="B17:C17"/>
    <mergeCell ref="B18:C18"/>
    <mergeCell ref="B19:C19"/>
    <mergeCell ref="F4:P4"/>
    <mergeCell ref="F5:P5"/>
    <mergeCell ref="F6:P6"/>
    <mergeCell ref="F7:P7"/>
    <mergeCell ref="B13:C13"/>
    <mergeCell ref="E13:H13"/>
    <mergeCell ref="I13:L13"/>
    <mergeCell ref="M13:P13"/>
    <mergeCell ref="F41:G41"/>
    <mergeCell ref="J41:K41"/>
    <mergeCell ref="N41:O41"/>
    <mergeCell ref="F50:G50"/>
    <mergeCell ref="J50:K50"/>
    <mergeCell ref="N50:O50"/>
    <mergeCell ref="F51:G51"/>
    <mergeCell ref="J51:K51"/>
    <mergeCell ref="N51:O51"/>
    <mergeCell ref="F70:G70"/>
    <mergeCell ref="J70:K70"/>
    <mergeCell ref="N70:O70"/>
    <mergeCell ref="F86:G86"/>
    <mergeCell ref="J86:K86"/>
    <mergeCell ref="N86:O86"/>
    <mergeCell ref="F72:G72"/>
    <mergeCell ref="J72:K72"/>
    <mergeCell ref="N72:O72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3" manualBreakCount="3">
    <brk id="30" max="16" man="1"/>
    <brk id="73" max="16" man="1"/>
    <brk id="108" max="1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08"/>
  <sheetViews>
    <sheetView zoomScaleNormal="100" workbookViewId="0">
      <selection activeCell="B25" sqref="B25:C25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9.140625" style="41" customWidth="1"/>
    <col min="19" max="28" width="9.140625" style="41"/>
    <col min="29" max="16384" width="9.140625" style="1"/>
  </cols>
  <sheetData>
    <row r="1" spans="1:16" ht="15.75" x14ac:dyDescent="0.25">
      <c r="F1" s="9"/>
      <c r="G1" s="9"/>
      <c r="K1" s="6"/>
      <c r="L1" s="5"/>
      <c r="M1" s="295"/>
      <c r="N1" s="295"/>
      <c r="O1" s="5"/>
      <c r="P1" s="9" t="s">
        <v>70</v>
      </c>
    </row>
    <row r="2" spans="1:16" ht="26.25" x14ac:dyDescent="0.25">
      <c r="C2" s="11" t="s">
        <v>304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28</v>
      </c>
      <c r="F4" s="384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5" spans="1:16" ht="15.75" x14ac:dyDescent="0.25">
      <c r="C5" s="12" t="s">
        <v>0</v>
      </c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</row>
    <row r="6" spans="1:16" ht="15.75" x14ac:dyDescent="0.25">
      <c r="C6" s="12" t="s">
        <v>66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</row>
    <row r="7" spans="1:16" ht="18" customHeight="1" x14ac:dyDescent="0.25">
      <c r="B7" s="11"/>
      <c r="C7" s="12" t="s">
        <v>130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</row>
    <row r="8" spans="1:16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8" x14ac:dyDescent="0.25">
      <c r="B9" s="203" t="s">
        <v>69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x14ac:dyDescent="0.25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20.25" x14ac:dyDescent="0.3">
      <c r="B11" s="80" t="s">
        <v>91</v>
      </c>
      <c r="C11" s="137"/>
      <c r="D11" s="137"/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</row>
    <row r="12" spans="1:16" ht="15.75" thickBot="1" x14ac:dyDescent="0.3">
      <c r="B12" s="202" t="s">
        <v>68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34.5" customHeight="1" thickBot="1" x14ac:dyDescent="0.3">
      <c r="A13" s="4"/>
      <c r="B13" s="393" t="s">
        <v>74</v>
      </c>
      <c r="C13" s="394"/>
      <c r="D13" s="282" t="s">
        <v>75</v>
      </c>
      <c r="E13" s="387" t="s">
        <v>97</v>
      </c>
      <c r="F13" s="387"/>
      <c r="G13" s="387"/>
      <c r="H13" s="387"/>
      <c r="I13" s="387" t="s">
        <v>16</v>
      </c>
      <c r="J13" s="387"/>
      <c r="K13" s="387"/>
      <c r="L13" s="387"/>
      <c r="M13" s="387" t="s">
        <v>17</v>
      </c>
      <c r="N13" s="387"/>
      <c r="O13" s="387"/>
      <c r="P13" s="388"/>
    </row>
    <row r="14" spans="1:16" ht="47.25" customHeight="1" x14ac:dyDescent="0.25">
      <c r="A14" s="84"/>
      <c r="B14" s="389" t="s">
        <v>24</v>
      </c>
      <c r="C14" s="396"/>
      <c r="D14" s="164" t="s">
        <v>172</v>
      </c>
      <c r="E14" s="165" t="s">
        <v>167</v>
      </c>
      <c r="F14" s="166" t="s">
        <v>168</v>
      </c>
      <c r="G14" s="166" t="s">
        <v>169</v>
      </c>
      <c r="H14" s="167" t="s">
        <v>171</v>
      </c>
      <c r="I14" s="165" t="s">
        <v>167</v>
      </c>
      <c r="J14" s="166" t="s">
        <v>168</v>
      </c>
      <c r="K14" s="166" t="s">
        <v>169</v>
      </c>
      <c r="L14" s="167" t="s">
        <v>171</v>
      </c>
      <c r="M14" s="165" t="s">
        <v>167</v>
      </c>
      <c r="N14" s="166" t="s">
        <v>168</v>
      </c>
      <c r="O14" s="166" t="s">
        <v>169</v>
      </c>
      <c r="P14" s="167" t="s">
        <v>171</v>
      </c>
    </row>
    <row r="15" spans="1:16" s="41" customFormat="1" x14ac:dyDescent="0.25">
      <c r="A15" s="46"/>
      <c r="B15" s="395" t="s">
        <v>76</v>
      </c>
      <c r="C15" s="395"/>
      <c r="D15" s="53">
        <f>H15+L15+P15</f>
        <v>0</v>
      </c>
      <c r="E15" s="53"/>
      <c r="F15" s="227"/>
      <c r="G15" s="53"/>
      <c r="H15" s="53">
        <f>E15*F15*G15</f>
        <v>0</v>
      </c>
      <c r="I15" s="53"/>
      <c r="J15" s="227"/>
      <c r="K15" s="53"/>
      <c r="L15" s="53">
        <f>I15*J15*K15</f>
        <v>0</v>
      </c>
      <c r="M15" s="53"/>
      <c r="N15" s="227"/>
      <c r="O15" s="53"/>
      <c r="P15" s="53">
        <f>M15*N15*O15</f>
        <v>0</v>
      </c>
    </row>
    <row r="16" spans="1:16" s="41" customFormat="1" ht="15" customHeight="1" x14ac:dyDescent="0.25">
      <c r="A16" s="46"/>
      <c r="B16" s="391"/>
      <c r="C16" s="391"/>
      <c r="D16" s="53">
        <f t="shared" ref="D16:D23" si="0">H16+L16+P16</f>
        <v>0</v>
      </c>
      <c r="E16" s="53"/>
      <c r="F16" s="227"/>
      <c r="G16" s="53"/>
      <c r="H16" s="53">
        <f t="shared" ref="H16:H23" si="1">E16*F16*G16</f>
        <v>0</v>
      </c>
      <c r="I16" s="53"/>
      <c r="J16" s="227"/>
      <c r="K16" s="53"/>
      <c r="L16" s="53">
        <f t="shared" ref="L16:L23" si="2">I16*J16*K16</f>
        <v>0</v>
      </c>
      <c r="M16" s="53"/>
      <c r="N16" s="227"/>
      <c r="O16" s="53"/>
      <c r="P16" s="53">
        <f t="shared" ref="P16:P23" si="3">M16*N16*O16</f>
        <v>0</v>
      </c>
    </row>
    <row r="17" spans="1:18" s="41" customFormat="1" ht="15" customHeight="1" x14ac:dyDescent="0.25">
      <c r="A17" s="46"/>
      <c r="B17" s="373"/>
      <c r="C17" s="373"/>
      <c r="D17" s="53">
        <f t="shared" si="0"/>
        <v>0</v>
      </c>
      <c r="E17" s="53"/>
      <c r="F17" s="227"/>
      <c r="G17" s="53"/>
      <c r="H17" s="53">
        <f t="shared" si="1"/>
        <v>0</v>
      </c>
      <c r="I17" s="53"/>
      <c r="J17" s="227"/>
      <c r="K17" s="53"/>
      <c r="L17" s="53">
        <f t="shared" si="2"/>
        <v>0</v>
      </c>
      <c r="M17" s="53"/>
      <c r="N17" s="227"/>
      <c r="O17" s="53"/>
      <c r="P17" s="53">
        <f t="shared" si="3"/>
        <v>0</v>
      </c>
    </row>
    <row r="18" spans="1:18" s="41" customFormat="1" ht="15" customHeight="1" x14ac:dyDescent="0.25">
      <c r="A18" s="46"/>
      <c r="B18" s="373"/>
      <c r="C18" s="373"/>
      <c r="D18" s="53">
        <f t="shared" si="0"/>
        <v>0</v>
      </c>
      <c r="E18" s="53"/>
      <c r="F18" s="227"/>
      <c r="G18" s="53"/>
      <c r="H18" s="53">
        <f t="shared" si="1"/>
        <v>0</v>
      </c>
      <c r="I18" s="53"/>
      <c r="J18" s="227"/>
      <c r="K18" s="53"/>
      <c r="L18" s="53">
        <f t="shared" si="2"/>
        <v>0</v>
      </c>
      <c r="M18" s="53"/>
      <c r="N18" s="227"/>
      <c r="O18" s="53"/>
      <c r="P18" s="53">
        <f t="shared" si="3"/>
        <v>0</v>
      </c>
    </row>
    <row r="19" spans="1:18" s="41" customFormat="1" ht="15" customHeight="1" x14ac:dyDescent="0.25">
      <c r="A19" s="46"/>
      <c r="B19" s="373"/>
      <c r="C19" s="373"/>
      <c r="D19" s="53">
        <f t="shared" si="0"/>
        <v>0</v>
      </c>
      <c r="E19" s="53"/>
      <c r="F19" s="227"/>
      <c r="G19" s="53"/>
      <c r="H19" s="53">
        <f t="shared" si="1"/>
        <v>0</v>
      </c>
      <c r="I19" s="53"/>
      <c r="J19" s="227"/>
      <c r="K19" s="53"/>
      <c r="L19" s="53">
        <f t="shared" si="2"/>
        <v>0</v>
      </c>
      <c r="M19" s="53"/>
      <c r="N19" s="227"/>
      <c r="O19" s="53"/>
      <c r="P19" s="53">
        <f t="shared" si="3"/>
        <v>0</v>
      </c>
    </row>
    <row r="20" spans="1:18" s="41" customFormat="1" ht="15" customHeight="1" x14ac:dyDescent="0.25">
      <c r="A20" s="46"/>
      <c r="B20" s="391"/>
      <c r="C20" s="391"/>
      <c r="D20" s="53">
        <f t="shared" si="0"/>
        <v>0</v>
      </c>
      <c r="E20" s="53"/>
      <c r="F20" s="227"/>
      <c r="G20" s="53"/>
      <c r="H20" s="53">
        <f t="shared" si="1"/>
        <v>0</v>
      </c>
      <c r="I20" s="53"/>
      <c r="J20" s="227"/>
      <c r="K20" s="53"/>
      <c r="L20" s="53">
        <f t="shared" si="2"/>
        <v>0</v>
      </c>
      <c r="M20" s="53"/>
      <c r="N20" s="227"/>
      <c r="O20" s="53"/>
      <c r="P20" s="53">
        <f t="shared" si="3"/>
        <v>0</v>
      </c>
    </row>
    <row r="21" spans="1:18" s="41" customFormat="1" ht="15" customHeight="1" x14ac:dyDescent="0.25">
      <c r="A21" s="46"/>
      <c r="B21" s="373"/>
      <c r="C21" s="373"/>
      <c r="D21" s="53">
        <f t="shared" si="0"/>
        <v>0</v>
      </c>
      <c r="E21" s="53"/>
      <c r="F21" s="227"/>
      <c r="G21" s="53"/>
      <c r="H21" s="53">
        <f t="shared" si="1"/>
        <v>0</v>
      </c>
      <c r="I21" s="53"/>
      <c r="J21" s="227"/>
      <c r="K21" s="53"/>
      <c r="L21" s="53">
        <f t="shared" si="2"/>
        <v>0</v>
      </c>
      <c r="M21" s="53"/>
      <c r="N21" s="227"/>
      <c r="O21" s="53"/>
      <c r="P21" s="53">
        <f t="shared" si="3"/>
        <v>0</v>
      </c>
    </row>
    <row r="22" spans="1:18" s="41" customFormat="1" ht="15" customHeight="1" x14ac:dyDescent="0.25">
      <c r="A22" s="46"/>
      <c r="B22" s="372"/>
      <c r="C22" s="372"/>
      <c r="D22" s="53">
        <f t="shared" si="0"/>
        <v>0</v>
      </c>
      <c r="E22" s="53"/>
      <c r="F22" s="227"/>
      <c r="G22" s="53"/>
      <c r="H22" s="53">
        <f t="shared" si="1"/>
        <v>0</v>
      </c>
      <c r="I22" s="53"/>
      <c r="J22" s="227"/>
      <c r="K22" s="53"/>
      <c r="L22" s="53">
        <f t="shared" si="2"/>
        <v>0</v>
      </c>
      <c r="M22" s="53"/>
      <c r="N22" s="227"/>
      <c r="O22" s="53"/>
      <c r="P22" s="53">
        <f t="shared" si="3"/>
        <v>0</v>
      </c>
    </row>
    <row r="23" spans="1:18" s="41" customFormat="1" x14ac:dyDescent="0.25">
      <c r="A23" s="46"/>
      <c r="B23" s="392"/>
      <c r="C23" s="392"/>
      <c r="D23" s="53">
        <f t="shared" si="0"/>
        <v>0</v>
      </c>
      <c r="E23" s="53"/>
      <c r="F23" s="227"/>
      <c r="G23" s="53"/>
      <c r="H23" s="53">
        <f t="shared" si="1"/>
        <v>0</v>
      </c>
      <c r="I23" s="53"/>
      <c r="J23" s="227"/>
      <c r="K23" s="53"/>
      <c r="L23" s="53">
        <f t="shared" si="2"/>
        <v>0</v>
      </c>
      <c r="M23" s="53"/>
      <c r="N23" s="227"/>
      <c r="O23" s="53"/>
      <c r="P23" s="53">
        <f t="shared" si="3"/>
        <v>0</v>
      </c>
    </row>
    <row r="24" spans="1:18" s="41" customFormat="1" ht="15" customHeight="1" x14ac:dyDescent="0.25">
      <c r="A24" s="46"/>
      <c r="B24" s="294" t="s">
        <v>132</v>
      </c>
      <c r="C24" s="297">
        <v>0</v>
      </c>
      <c r="D24" s="53"/>
      <c r="E24" s="53"/>
      <c r="F24" s="227"/>
      <c r="G24" s="53"/>
      <c r="H24" s="53"/>
      <c r="I24" s="53"/>
      <c r="J24" s="227"/>
      <c r="K24" s="53"/>
      <c r="L24" s="53"/>
      <c r="M24" s="53"/>
      <c r="N24" s="227"/>
      <c r="O24" s="53"/>
      <c r="P24" s="53"/>
    </row>
    <row r="25" spans="1:18" s="41" customFormat="1" ht="15" customHeight="1" x14ac:dyDescent="0.25">
      <c r="A25" s="46"/>
      <c r="B25" s="340"/>
      <c r="C25" s="341"/>
      <c r="D25" s="53">
        <f t="shared" ref="D25:D27" si="4">H25+L25+P25</f>
        <v>0</v>
      </c>
      <c r="E25" s="53"/>
      <c r="F25" s="227"/>
      <c r="G25" s="53"/>
      <c r="H25" s="53"/>
      <c r="I25" s="53"/>
      <c r="J25" s="227"/>
      <c r="K25" s="53"/>
      <c r="L25" s="53"/>
      <c r="M25" s="53"/>
      <c r="N25" s="227"/>
      <c r="O25" s="53"/>
      <c r="P25" s="53"/>
    </row>
    <row r="26" spans="1:18" s="41" customFormat="1" ht="15" customHeight="1" x14ac:dyDescent="0.25">
      <c r="A26" s="46"/>
      <c r="B26" s="342"/>
      <c r="C26" s="341"/>
      <c r="D26" s="53">
        <f t="shared" si="4"/>
        <v>0</v>
      </c>
      <c r="E26" s="53"/>
      <c r="F26" s="227"/>
      <c r="G26" s="53"/>
      <c r="H26" s="53"/>
      <c r="I26" s="53"/>
      <c r="J26" s="227"/>
      <c r="K26" s="53"/>
      <c r="L26" s="53"/>
      <c r="M26" s="53"/>
      <c r="N26" s="227"/>
      <c r="O26" s="53"/>
      <c r="P26" s="53"/>
    </row>
    <row r="27" spans="1:18" s="41" customFormat="1" ht="15" customHeight="1" x14ac:dyDescent="0.25">
      <c r="A27" s="46"/>
      <c r="B27" s="342"/>
      <c r="C27" s="341"/>
      <c r="D27" s="53">
        <f t="shared" si="4"/>
        <v>0</v>
      </c>
      <c r="E27" s="53"/>
      <c r="F27" s="227"/>
      <c r="G27" s="53"/>
      <c r="H27" s="53"/>
      <c r="I27" s="53"/>
      <c r="J27" s="227"/>
      <c r="K27" s="53"/>
      <c r="L27" s="53"/>
      <c r="M27" s="53"/>
      <c r="N27" s="227"/>
      <c r="O27" s="53"/>
      <c r="P27" s="53"/>
    </row>
    <row r="28" spans="1:18" s="41" customFormat="1" ht="15" customHeight="1" thickBot="1" x14ac:dyDescent="0.3">
      <c r="A28" s="136"/>
      <c r="B28" s="374" t="s">
        <v>83</v>
      </c>
      <c r="C28" s="375"/>
      <c r="D28" s="233"/>
      <c r="E28" s="231"/>
      <c r="F28" s="234"/>
      <c r="G28" s="235"/>
      <c r="H28" s="232"/>
      <c r="I28" s="231"/>
      <c r="J28" s="234"/>
      <c r="K28" s="236"/>
      <c r="L28" s="232"/>
      <c r="M28" s="231"/>
      <c r="N28" s="234"/>
      <c r="O28" s="236"/>
      <c r="P28" s="232"/>
    </row>
    <row r="29" spans="1:18" ht="15.75" thickBot="1" x14ac:dyDescent="0.3">
      <c r="A29" s="84"/>
      <c r="B29" s="357" t="s">
        <v>2</v>
      </c>
      <c r="C29" s="358"/>
      <c r="D29" s="142">
        <f>SUM(D14:D28)</f>
        <v>0</v>
      </c>
      <c r="E29" s="376"/>
      <c r="F29" s="377"/>
      <c r="G29" s="286"/>
      <c r="H29" s="205">
        <f>SUM(H14:H28)</f>
        <v>0</v>
      </c>
      <c r="I29" s="376"/>
      <c r="J29" s="377"/>
      <c r="K29" s="377"/>
      <c r="L29" s="87">
        <f>SUM(L14:L28)</f>
        <v>0</v>
      </c>
      <c r="M29" s="376"/>
      <c r="N29" s="377"/>
      <c r="O29" s="377"/>
      <c r="P29" s="87">
        <f>SUM(P14:P28)</f>
        <v>0</v>
      </c>
    </row>
    <row r="30" spans="1:18" ht="26.25" customHeight="1" thickBot="1" x14ac:dyDescent="0.3"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</row>
    <row r="31" spans="1:18" ht="27.75" customHeight="1" x14ac:dyDescent="0.25">
      <c r="B31" s="389" t="s">
        <v>77</v>
      </c>
      <c r="C31" s="390"/>
      <c r="D31" s="91" t="s">
        <v>73</v>
      </c>
      <c r="E31" s="86" t="s">
        <v>1</v>
      </c>
      <c r="F31" s="349" t="s">
        <v>80</v>
      </c>
      <c r="G31" s="350"/>
      <c r="H31" s="206" t="s">
        <v>73</v>
      </c>
      <c r="I31" s="86" t="s">
        <v>1</v>
      </c>
      <c r="J31" s="349" t="s">
        <v>80</v>
      </c>
      <c r="K31" s="350"/>
      <c r="L31" s="88" t="s">
        <v>73</v>
      </c>
      <c r="M31" s="86" t="s">
        <v>1</v>
      </c>
      <c r="N31" s="349" t="s">
        <v>80</v>
      </c>
      <c r="O31" s="350"/>
      <c r="P31" s="88" t="s">
        <v>73</v>
      </c>
      <c r="Q31" s="127"/>
      <c r="R31" s="127"/>
    </row>
    <row r="32" spans="1:18" s="41" customFormat="1" ht="15.75" customHeight="1" x14ac:dyDescent="0.25">
      <c r="B32" s="379" t="s">
        <v>290</v>
      </c>
      <c r="C32" s="380"/>
      <c r="D32" s="228">
        <f>H32+L32+P32</f>
        <v>0</v>
      </c>
      <c r="E32" s="226"/>
      <c r="F32" s="345"/>
      <c r="G32" s="346"/>
      <c r="H32" s="216">
        <f>E32*F32</f>
        <v>0</v>
      </c>
      <c r="I32" s="226"/>
      <c r="J32" s="345"/>
      <c r="K32" s="346"/>
      <c r="L32" s="216">
        <f>I32*J32</f>
        <v>0</v>
      </c>
      <c r="M32" s="226"/>
      <c r="N32" s="359"/>
      <c r="O32" s="360"/>
      <c r="P32" s="216">
        <f>M32*N32</f>
        <v>0</v>
      </c>
      <c r="Q32" s="127"/>
      <c r="R32" s="127"/>
    </row>
    <row r="33" spans="2:18" s="41" customFormat="1" ht="15" customHeight="1" x14ac:dyDescent="0.25">
      <c r="B33" s="347" t="s">
        <v>170</v>
      </c>
      <c r="C33" s="369"/>
      <c r="D33" s="228">
        <f t="shared" ref="D33:D42" si="5">H33+L33+P33</f>
        <v>0</v>
      </c>
      <c r="E33" s="226"/>
      <c r="F33" s="345"/>
      <c r="G33" s="346"/>
      <c r="H33" s="216">
        <f t="shared" ref="H33:H42" si="6">E33*F33</f>
        <v>0</v>
      </c>
      <c r="I33" s="226"/>
      <c r="J33" s="345"/>
      <c r="K33" s="346"/>
      <c r="L33" s="216">
        <f t="shared" ref="L33:L42" si="7">I33*J33</f>
        <v>0</v>
      </c>
      <c r="M33" s="226"/>
      <c r="N33" s="359"/>
      <c r="O33" s="360"/>
      <c r="P33" s="216">
        <f t="shared" ref="P33:P42" si="8">M33*N33</f>
        <v>0</v>
      </c>
      <c r="Q33" s="127"/>
      <c r="R33" s="127"/>
    </row>
    <row r="34" spans="2:18" s="41" customFormat="1" ht="15" customHeight="1" x14ac:dyDescent="0.25">
      <c r="B34" s="347" t="s">
        <v>3</v>
      </c>
      <c r="C34" s="369"/>
      <c r="D34" s="228">
        <f t="shared" si="5"/>
        <v>0</v>
      </c>
      <c r="E34" s="226"/>
      <c r="F34" s="345"/>
      <c r="G34" s="346"/>
      <c r="H34" s="216">
        <f t="shared" si="6"/>
        <v>0</v>
      </c>
      <c r="I34" s="226"/>
      <c r="J34" s="345"/>
      <c r="K34" s="346"/>
      <c r="L34" s="216">
        <f t="shared" si="7"/>
        <v>0</v>
      </c>
      <c r="M34" s="226"/>
      <c r="N34" s="359"/>
      <c r="O34" s="360"/>
      <c r="P34" s="216">
        <f t="shared" si="8"/>
        <v>0</v>
      </c>
      <c r="Q34" s="127"/>
      <c r="R34" s="127"/>
    </row>
    <row r="35" spans="2:18" s="41" customFormat="1" ht="15" customHeight="1" x14ac:dyDescent="0.25">
      <c r="B35" s="347" t="s">
        <v>30</v>
      </c>
      <c r="C35" s="369"/>
      <c r="D35" s="228">
        <f t="shared" si="5"/>
        <v>0</v>
      </c>
      <c r="E35" s="226"/>
      <c r="F35" s="345"/>
      <c r="G35" s="346"/>
      <c r="H35" s="216">
        <f t="shared" si="6"/>
        <v>0</v>
      </c>
      <c r="I35" s="226"/>
      <c r="J35" s="345"/>
      <c r="K35" s="346"/>
      <c r="L35" s="216">
        <f t="shared" si="7"/>
        <v>0</v>
      </c>
      <c r="M35" s="226"/>
      <c r="N35" s="359"/>
      <c r="O35" s="360"/>
      <c r="P35" s="216">
        <f t="shared" si="8"/>
        <v>0</v>
      </c>
      <c r="Q35" s="127"/>
      <c r="R35" s="127"/>
    </row>
    <row r="36" spans="2:18" s="41" customFormat="1" ht="15" customHeight="1" x14ac:dyDescent="0.25">
      <c r="B36" s="347" t="s">
        <v>4</v>
      </c>
      <c r="C36" s="369"/>
      <c r="D36" s="228">
        <f t="shared" si="5"/>
        <v>0</v>
      </c>
      <c r="E36" s="226"/>
      <c r="F36" s="345"/>
      <c r="G36" s="346"/>
      <c r="H36" s="216">
        <f t="shared" si="6"/>
        <v>0</v>
      </c>
      <c r="I36" s="226"/>
      <c r="J36" s="345"/>
      <c r="K36" s="346"/>
      <c r="L36" s="216">
        <f t="shared" si="7"/>
        <v>0</v>
      </c>
      <c r="M36" s="226"/>
      <c r="N36" s="359"/>
      <c r="O36" s="360"/>
      <c r="P36" s="216">
        <f t="shared" si="8"/>
        <v>0</v>
      </c>
      <c r="Q36" s="127"/>
      <c r="R36" s="127"/>
    </row>
    <row r="37" spans="2:18" s="41" customFormat="1" ht="15" customHeight="1" x14ac:dyDescent="0.25">
      <c r="B37" s="379" t="s">
        <v>284</v>
      </c>
      <c r="C37" s="380"/>
      <c r="D37" s="228">
        <f t="shared" si="5"/>
        <v>0</v>
      </c>
      <c r="E37" s="226"/>
      <c r="F37" s="345"/>
      <c r="G37" s="346"/>
      <c r="H37" s="216">
        <f t="shared" si="6"/>
        <v>0</v>
      </c>
      <c r="I37" s="226"/>
      <c r="J37" s="345"/>
      <c r="K37" s="346"/>
      <c r="L37" s="216">
        <f t="shared" si="7"/>
        <v>0</v>
      </c>
      <c r="M37" s="226"/>
      <c r="N37" s="359"/>
      <c r="O37" s="360"/>
      <c r="P37" s="216">
        <f t="shared" si="8"/>
        <v>0</v>
      </c>
      <c r="Q37" s="127"/>
      <c r="R37" s="127"/>
    </row>
    <row r="38" spans="2:18" s="41" customFormat="1" ht="15" customHeight="1" x14ac:dyDescent="0.25">
      <c r="B38" s="347" t="s">
        <v>31</v>
      </c>
      <c r="C38" s="369"/>
      <c r="D38" s="228">
        <f t="shared" si="5"/>
        <v>0</v>
      </c>
      <c r="E38" s="226"/>
      <c r="F38" s="345"/>
      <c r="G38" s="346"/>
      <c r="H38" s="216">
        <f t="shared" si="6"/>
        <v>0</v>
      </c>
      <c r="I38" s="226"/>
      <c r="J38" s="345"/>
      <c r="K38" s="346"/>
      <c r="L38" s="216">
        <f t="shared" si="7"/>
        <v>0</v>
      </c>
      <c r="M38" s="226"/>
      <c r="N38" s="359"/>
      <c r="O38" s="360"/>
      <c r="P38" s="216">
        <f t="shared" si="8"/>
        <v>0</v>
      </c>
      <c r="Q38" s="127"/>
      <c r="R38" s="127"/>
    </row>
    <row r="39" spans="2:18" s="41" customFormat="1" ht="15" customHeight="1" x14ac:dyDescent="0.25">
      <c r="B39" s="347" t="s">
        <v>84</v>
      </c>
      <c r="C39" s="369"/>
      <c r="D39" s="228">
        <f t="shared" si="5"/>
        <v>0</v>
      </c>
      <c r="E39" s="226"/>
      <c r="F39" s="345"/>
      <c r="G39" s="346"/>
      <c r="H39" s="216">
        <f t="shared" si="6"/>
        <v>0</v>
      </c>
      <c r="I39" s="226"/>
      <c r="J39" s="345"/>
      <c r="K39" s="346"/>
      <c r="L39" s="216">
        <f t="shared" si="7"/>
        <v>0</v>
      </c>
      <c r="M39" s="226"/>
      <c r="N39" s="359"/>
      <c r="O39" s="360"/>
      <c r="P39" s="216">
        <f t="shared" si="8"/>
        <v>0</v>
      </c>
      <c r="Q39" s="127"/>
      <c r="R39" s="127"/>
    </row>
    <row r="40" spans="2:18" s="41" customFormat="1" ht="15" customHeight="1" x14ac:dyDescent="0.25">
      <c r="B40" s="347"/>
      <c r="C40" s="348"/>
      <c r="D40" s="228">
        <f t="shared" si="5"/>
        <v>0</v>
      </c>
      <c r="E40" s="226"/>
      <c r="F40" s="345"/>
      <c r="G40" s="346"/>
      <c r="H40" s="216">
        <f t="shared" si="6"/>
        <v>0</v>
      </c>
      <c r="I40" s="226"/>
      <c r="J40" s="345"/>
      <c r="K40" s="346"/>
      <c r="L40" s="216">
        <f t="shared" si="7"/>
        <v>0</v>
      </c>
      <c r="M40" s="226"/>
      <c r="N40" s="359"/>
      <c r="O40" s="360"/>
      <c r="P40" s="216">
        <f t="shared" si="8"/>
        <v>0</v>
      </c>
      <c r="Q40" s="127"/>
      <c r="R40" s="127"/>
    </row>
    <row r="41" spans="2:18" s="41" customFormat="1" ht="13.9" customHeight="1" x14ac:dyDescent="0.25">
      <c r="B41" s="347"/>
      <c r="C41" s="369"/>
      <c r="D41" s="228">
        <f t="shared" si="5"/>
        <v>0</v>
      </c>
      <c r="E41" s="226"/>
      <c r="F41" s="345"/>
      <c r="G41" s="346"/>
      <c r="H41" s="216">
        <f t="shared" si="6"/>
        <v>0</v>
      </c>
      <c r="I41" s="226"/>
      <c r="J41" s="345"/>
      <c r="K41" s="346"/>
      <c r="L41" s="216">
        <f t="shared" si="7"/>
        <v>0</v>
      </c>
      <c r="M41" s="226"/>
      <c r="N41" s="359"/>
      <c r="O41" s="360"/>
      <c r="P41" s="216">
        <f t="shared" si="8"/>
        <v>0</v>
      </c>
      <c r="Q41" s="127"/>
      <c r="R41" s="127"/>
    </row>
    <row r="42" spans="2:18" s="41" customFormat="1" ht="13.9" customHeight="1" x14ac:dyDescent="0.25">
      <c r="B42" s="280"/>
      <c r="C42" s="283"/>
      <c r="D42" s="228">
        <f t="shared" si="5"/>
        <v>0</v>
      </c>
      <c r="E42" s="150"/>
      <c r="F42" s="345"/>
      <c r="G42" s="351"/>
      <c r="H42" s="216">
        <f t="shared" si="6"/>
        <v>0</v>
      </c>
      <c r="I42" s="150"/>
      <c r="J42" s="345"/>
      <c r="K42" s="351"/>
      <c r="L42" s="216">
        <f t="shared" si="7"/>
        <v>0</v>
      </c>
      <c r="M42" s="150"/>
      <c r="N42" s="345"/>
      <c r="O42" s="351"/>
      <c r="P42" s="216">
        <f t="shared" si="8"/>
        <v>0</v>
      </c>
      <c r="Q42" s="127"/>
      <c r="R42" s="127"/>
    </row>
    <row r="43" spans="2:18" s="41" customFormat="1" ht="15.75" customHeight="1" thickBot="1" x14ac:dyDescent="0.3">
      <c r="B43" s="382" t="s">
        <v>83</v>
      </c>
      <c r="C43" s="383"/>
      <c r="D43" s="230"/>
      <c r="E43" s="231"/>
      <c r="F43" s="361"/>
      <c r="G43" s="362"/>
      <c r="H43" s="232"/>
      <c r="I43" s="231"/>
      <c r="J43" s="361"/>
      <c r="K43" s="362"/>
      <c r="L43" s="232"/>
      <c r="M43" s="231"/>
      <c r="N43" s="361"/>
      <c r="O43" s="362"/>
      <c r="P43" s="232"/>
      <c r="Q43" s="127"/>
      <c r="R43" s="127"/>
    </row>
    <row r="44" spans="2:18" ht="15.75" thickBot="1" x14ac:dyDescent="0.3">
      <c r="B44" s="357" t="s">
        <v>5</v>
      </c>
      <c r="C44" s="381"/>
      <c r="D44" s="142">
        <f>SUM(D31:D43)</f>
        <v>0</v>
      </c>
      <c r="E44" s="90"/>
      <c r="F44" s="90"/>
      <c r="G44" s="90"/>
      <c r="H44" s="87">
        <f>SUM(H31:H43)</f>
        <v>0</v>
      </c>
      <c r="I44" s="354"/>
      <c r="J44" s="355"/>
      <c r="K44" s="356"/>
      <c r="L44" s="87">
        <f>SUM(L31:L43)</f>
        <v>0</v>
      </c>
      <c r="M44" s="354"/>
      <c r="N44" s="355"/>
      <c r="O44" s="356"/>
      <c r="P44" s="87">
        <f>SUM(P31:P43)</f>
        <v>0</v>
      </c>
    </row>
    <row r="45" spans="2:18" ht="21.75" customHeight="1" thickBot="1" x14ac:dyDescent="0.3">
      <c r="B45" s="82"/>
      <c r="C45" s="82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2"/>
      <c r="Q45" s="127"/>
      <c r="R45" s="127"/>
    </row>
    <row r="46" spans="2:18" ht="26.25" customHeight="1" x14ac:dyDescent="0.25">
      <c r="B46" s="370" t="s">
        <v>25</v>
      </c>
      <c r="C46" s="378"/>
      <c r="D46" s="91" t="s">
        <v>73</v>
      </c>
      <c r="E46" s="86" t="s">
        <v>1</v>
      </c>
      <c r="F46" s="349" t="s">
        <v>80</v>
      </c>
      <c r="G46" s="350"/>
      <c r="H46" s="88" t="s">
        <v>73</v>
      </c>
      <c r="I46" s="86" t="s">
        <v>1</v>
      </c>
      <c r="J46" s="349" t="s">
        <v>80</v>
      </c>
      <c r="K46" s="350"/>
      <c r="L46" s="88" t="s">
        <v>73</v>
      </c>
      <c r="M46" s="86" t="s">
        <v>1</v>
      </c>
      <c r="N46" s="349" t="s">
        <v>80</v>
      </c>
      <c r="O46" s="350"/>
      <c r="P46" s="88" t="s">
        <v>73</v>
      </c>
      <c r="Q46" s="127"/>
      <c r="R46" s="127"/>
    </row>
    <row r="47" spans="2:18" s="41" customFormat="1" ht="15.75" customHeight="1" x14ac:dyDescent="0.25">
      <c r="B47" s="347" t="s">
        <v>32</v>
      </c>
      <c r="C47" s="369"/>
      <c r="D47" s="228">
        <f>H47+L47+P47</f>
        <v>0</v>
      </c>
      <c r="E47" s="226"/>
      <c r="F47" s="345"/>
      <c r="G47" s="346"/>
      <c r="H47" s="216">
        <f>E47*F47</f>
        <v>0</v>
      </c>
      <c r="I47" s="226"/>
      <c r="J47" s="345"/>
      <c r="K47" s="346"/>
      <c r="L47" s="216">
        <f>I47*J47</f>
        <v>0</v>
      </c>
      <c r="M47" s="226"/>
      <c r="N47" s="345"/>
      <c r="O47" s="346"/>
      <c r="P47" s="216">
        <f>M47*N47</f>
        <v>0</v>
      </c>
      <c r="Q47" s="127"/>
      <c r="R47" s="127"/>
    </row>
    <row r="48" spans="2:18" s="41" customFormat="1" ht="15" customHeight="1" x14ac:dyDescent="0.25">
      <c r="B48" s="347" t="s">
        <v>81</v>
      </c>
      <c r="C48" s="369"/>
      <c r="D48" s="228">
        <f t="shared" ref="D48:D57" si="9">H48+L48+P48</f>
        <v>0</v>
      </c>
      <c r="E48" s="226"/>
      <c r="F48" s="345"/>
      <c r="G48" s="346"/>
      <c r="H48" s="216">
        <f t="shared" ref="H48:H57" si="10">E48*F48</f>
        <v>0</v>
      </c>
      <c r="I48" s="226"/>
      <c r="J48" s="345"/>
      <c r="K48" s="346"/>
      <c r="L48" s="216">
        <f t="shared" ref="L48:L57" si="11">I48*J48</f>
        <v>0</v>
      </c>
      <c r="M48" s="226"/>
      <c r="N48" s="345"/>
      <c r="O48" s="346"/>
      <c r="P48" s="216">
        <f t="shared" ref="P48:P57" si="12">M48*N48</f>
        <v>0</v>
      </c>
      <c r="Q48" s="127"/>
      <c r="R48" s="127"/>
    </row>
    <row r="49" spans="2:18" s="41" customFormat="1" ht="15" customHeight="1" x14ac:dyDescent="0.25">
      <c r="B49" s="347" t="s">
        <v>82</v>
      </c>
      <c r="C49" s="369"/>
      <c r="D49" s="228">
        <f t="shared" si="9"/>
        <v>0</v>
      </c>
      <c r="E49" s="226"/>
      <c r="F49" s="345"/>
      <c r="G49" s="346"/>
      <c r="H49" s="216">
        <f t="shared" si="10"/>
        <v>0</v>
      </c>
      <c r="I49" s="226"/>
      <c r="J49" s="345"/>
      <c r="K49" s="346"/>
      <c r="L49" s="216">
        <f t="shared" si="11"/>
        <v>0</v>
      </c>
      <c r="M49" s="226"/>
      <c r="N49" s="345"/>
      <c r="O49" s="346"/>
      <c r="P49" s="216">
        <f t="shared" si="12"/>
        <v>0</v>
      </c>
      <c r="Q49" s="127"/>
      <c r="R49" s="127"/>
    </row>
    <row r="50" spans="2:18" s="41" customFormat="1" ht="15" customHeight="1" x14ac:dyDescent="0.25">
      <c r="B50" s="347" t="s">
        <v>6</v>
      </c>
      <c r="C50" s="369"/>
      <c r="D50" s="228">
        <f t="shared" si="9"/>
        <v>0</v>
      </c>
      <c r="E50" s="226"/>
      <c r="F50" s="345"/>
      <c r="G50" s="346"/>
      <c r="H50" s="216">
        <f t="shared" si="10"/>
        <v>0</v>
      </c>
      <c r="I50" s="226"/>
      <c r="J50" s="345"/>
      <c r="K50" s="346"/>
      <c r="L50" s="216">
        <f t="shared" si="11"/>
        <v>0</v>
      </c>
      <c r="M50" s="226"/>
      <c r="N50" s="345"/>
      <c r="O50" s="346"/>
      <c r="P50" s="216">
        <f t="shared" si="12"/>
        <v>0</v>
      </c>
      <c r="Q50" s="127"/>
      <c r="R50" s="127"/>
    </row>
    <row r="51" spans="2:18" s="41" customFormat="1" ht="15" customHeight="1" x14ac:dyDescent="0.25">
      <c r="B51" s="347" t="s">
        <v>85</v>
      </c>
      <c r="C51" s="369"/>
      <c r="D51" s="228">
        <f t="shared" si="9"/>
        <v>0</v>
      </c>
      <c r="E51" s="226"/>
      <c r="F51" s="345"/>
      <c r="G51" s="346"/>
      <c r="H51" s="216">
        <f t="shared" si="10"/>
        <v>0</v>
      </c>
      <c r="I51" s="226"/>
      <c r="J51" s="345"/>
      <c r="K51" s="351"/>
      <c r="L51" s="216">
        <f t="shared" si="11"/>
        <v>0</v>
      </c>
      <c r="M51" s="226"/>
      <c r="N51" s="345"/>
      <c r="O51" s="351"/>
      <c r="P51" s="216">
        <f t="shared" si="12"/>
        <v>0</v>
      </c>
      <c r="Q51" s="127"/>
      <c r="R51" s="127"/>
    </row>
    <row r="52" spans="2:18" s="41" customFormat="1" ht="15" customHeight="1" x14ac:dyDescent="0.25">
      <c r="B52" s="379" t="s">
        <v>131</v>
      </c>
      <c r="C52" s="380"/>
      <c r="D52" s="228">
        <f t="shared" si="9"/>
        <v>0</v>
      </c>
      <c r="E52" s="226"/>
      <c r="F52" s="345"/>
      <c r="G52" s="346"/>
      <c r="H52" s="216">
        <f t="shared" si="10"/>
        <v>0</v>
      </c>
      <c r="I52" s="226"/>
      <c r="J52" s="345"/>
      <c r="K52" s="351"/>
      <c r="L52" s="216">
        <f t="shared" si="11"/>
        <v>0</v>
      </c>
      <c r="M52" s="226"/>
      <c r="N52" s="345"/>
      <c r="O52" s="351"/>
      <c r="P52" s="216">
        <f t="shared" si="12"/>
        <v>0</v>
      </c>
      <c r="Q52" s="127"/>
      <c r="R52" s="127"/>
    </row>
    <row r="53" spans="2:18" s="41" customFormat="1" ht="15" customHeight="1" x14ac:dyDescent="0.25">
      <c r="B53" s="347" t="s">
        <v>163</v>
      </c>
      <c r="C53" s="369"/>
      <c r="D53" s="228">
        <f t="shared" si="9"/>
        <v>0</v>
      </c>
      <c r="E53" s="226"/>
      <c r="F53" s="345"/>
      <c r="G53" s="346"/>
      <c r="H53" s="216">
        <f t="shared" si="10"/>
        <v>0</v>
      </c>
      <c r="I53" s="226"/>
      <c r="J53" s="345"/>
      <c r="K53" s="351"/>
      <c r="L53" s="216">
        <f t="shared" si="11"/>
        <v>0</v>
      </c>
      <c r="M53" s="226"/>
      <c r="N53" s="345"/>
      <c r="O53" s="351"/>
      <c r="P53" s="216">
        <f t="shared" si="12"/>
        <v>0</v>
      </c>
      <c r="Q53" s="127"/>
      <c r="R53" s="127"/>
    </row>
    <row r="54" spans="2:18" s="41" customFormat="1" ht="15" customHeight="1" x14ac:dyDescent="0.25">
      <c r="B54" s="347" t="s">
        <v>84</v>
      </c>
      <c r="C54" s="369"/>
      <c r="D54" s="228">
        <f t="shared" si="9"/>
        <v>0</v>
      </c>
      <c r="E54" s="226"/>
      <c r="F54" s="345"/>
      <c r="G54" s="346"/>
      <c r="H54" s="216">
        <f t="shared" si="10"/>
        <v>0</v>
      </c>
      <c r="I54" s="226"/>
      <c r="J54" s="345"/>
      <c r="K54" s="346"/>
      <c r="L54" s="216">
        <f t="shared" si="11"/>
        <v>0</v>
      </c>
      <c r="M54" s="226"/>
      <c r="N54" s="345"/>
      <c r="O54" s="346"/>
      <c r="P54" s="216">
        <f t="shared" si="12"/>
        <v>0</v>
      </c>
      <c r="Q54" s="127"/>
      <c r="R54" s="127"/>
    </row>
    <row r="55" spans="2:18" s="41" customFormat="1" ht="15" customHeight="1" x14ac:dyDescent="0.25">
      <c r="B55" s="347"/>
      <c r="C55" s="348"/>
      <c r="D55" s="228">
        <f t="shared" si="9"/>
        <v>0</v>
      </c>
      <c r="E55" s="226"/>
      <c r="F55" s="345"/>
      <c r="G55" s="346"/>
      <c r="H55" s="216">
        <f t="shared" si="10"/>
        <v>0</v>
      </c>
      <c r="I55" s="226"/>
      <c r="J55" s="345"/>
      <c r="K55" s="346"/>
      <c r="L55" s="216">
        <f t="shared" si="11"/>
        <v>0</v>
      </c>
      <c r="M55" s="226"/>
      <c r="N55" s="345"/>
      <c r="O55" s="346"/>
      <c r="P55" s="216">
        <f t="shared" si="12"/>
        <v>0</v>
      </c>
      <c r="Q55" s="127"/>
      <c r="R55" s="127"/>
    </row>
    <row r="56" spans="2:18" s="41" customFormat="1" ht="15" customHeight="1" x14ac:dyDescent="0.25">
      <c r="B56" s="347"/>
      <c r="C56" s="348"/>
      <c r="D56" s="228">
        <f t="shared" si="9"/>
        <v>0</v>
      </c>
      <c r="E56" s="226"/>
      <c r="F56" s="345"/>
      <c r="G56" s="346"/>
      <c r="H56" s="216">
        <f t="shared" si="10"/>
        <v>0</v>
      </c>
      <c r="I56" s="226"/>
      <c r="J56" s="345"/>
      <c r="K56" s="346"/>
      <c r="L56" s="216">
        <f t="shared" si="11"/>
        <v>0</v>
      </c>
      <c r="M56" s="226"/>
      <c r="N56" s="345"/>
      <c r="O56" s="346"/>
      <c r="P56" s="216">
        <f t="shared" si="12"/>
        <v>0</v>
      </c>
      <c r="Q56" s="127"/>
      <c r="R56" s="127"/>
    </row>
    <row r="57" spans="2:18" s="41" customFormat="1" ht="15" customHeight="1" x14ac:dyDescent="0.25">
      <c r="B57" s="132"/>
      <c r="C57" s="133"/>
      <c r="D57" s="228">
        <f t="shared" si="9"/>
        <v>0</v>
      </c>
      <c r="E57" s="229"/>
      <c r="F57" s="345"/>
      <c r="G57" s="351"/>
      <c r="H57" s="216">
        <f t="shared" si="10"/>
        <v>0</v>
      </c>
      <c r="I57" s="209"/>
      <c r="J57" s="345"/>
      <c r="K57" s="351"/>
      <c r="L57" s="216">
        <f t="shared" si="11"/>
        <v>0</v>
      </c>
      <c r="M57" s="229"/>
      <c r="N57" s="345"/>
      <c r="O57" s="351"/>
      <c r="P57" s="216">
        <f t="shared" si="12"/>
        <v>0</v>
      </c>
      <c r="Q57" s="127"/>
      <c r="R57" s="127"/>
    </row>
    <row r="58" spans="2:18" s="41" customFormat="1" ht="15.75" thickBot="1" x14ac:dyDescent="0.3">
      <c r="B58" s="382" t="s">
        <v>83</v>
      </c>
      <c r="C58" s="383"/>
      <c r="D58" s="208"/>
      <c r="E58" s="210"/>
      <c r="F58" s="343"/>
      <c r="G58" s="344"/>
      <c r="H58" s="211"/>
      <c r="I58" s="210"/>
      <c r="J58" s="343"/>
      <c r="K58" s="344"/>
      <c r="L58" s="211"/>
      <c r="M58" s="210"/>
      <c r="N58" s="343"/>
      <c r="O58" s="344"/>
      <c r="P58" s="211"/>
      <c r="Q58" s="127"/>
      <c r="R58" s="127"/>
    </row>
    <row r="59" spans="2:18" ht="15.75" thickBot="1" x14ac:dyDescent="0.3">
      <c r="B59" s="357" t="s">
        <v>7</v>
      </c>
      <c r="C59" s="358"/>
      <c r="D59" s="87">
        <f>SUM(D46:D58)</f>
        <v>0</v>
      </c>
      <c r="E59" s="354"/>
      <c r="F59" s="356"/>
      <c r="G59" s="286"/>
      <c r="H59" s="87">
        <f>SUM(H46:H58)</f>
        <v>0</v>
      </c>
      <c r="I59" s="354"/>
      <c r="J59" s="355"/>
      <c r="K59" s="356"/>
      <c r="L59" s="87">
        <f>SUM(L46:L58)</f>
        <v>0</v>
      </c>
      <c r="M59" s="354"/>
      <c r="N59" s="355"/>
      <c r="O59" s="356"/>
      <c r="P59" s="87">
        <f>SUM(P46:P58)</f>
        <v>0</v>
      </c>
    </row>
    <row r="60" spans="2:18" ht="15.75" thickBot="1" x14ac:dyDescent="0.3">
      <c r="B60" s="82"/>
      <c r="C60" s="82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0"/>
      <c r="O60" s="220"/>
      <c r="P60" s="220"/>
    </row>
    <row r="61" spans="2:18" ht="29.45" customHeight="1" x14ac:dyDescent="0.25">
      <c r="B61" s="370" t="s">
        <v>29</v>
      </c>
      <c r="C61" s="371"/>
      <c r="D61" s="91" t="s">
        <v>73</v>
      </c>
      <c r="E61" s="86"/>
      <c r="F61" s="349"/>
      <c r="G61" s="350"/>
      <c r="H61" s="88" t="s">
        <v>73</v>
      </c>
      <c r="I61" s="86" t="s">
        <v>1</v>
      </c>
      <c r="J61" s="349" t="s">
        <v>80</v>
      </c>
      <c r="K61" s="350"/>
      <c r="L61" s="88" t="s">
        <v>73</v>
      </c>
      <c r="M61" s="86" t="s">
        <v>1</v>
      </c>
      <c r="N61" s="349" t="s">
        <v>80</v>
      </c>
      <c r="O61" s="350"/>
      <c r="P61" s="88" t="s">
        <v>73</v>
      </c>
    </row>
    <row r="62" spans="2:18" s="41" customFormat="1" ht="15.75" customHeight="1" x14ac:dyDescent="0.25">
      <c r="B62" s="347" t="s">
        <v>8</v>
      </c>
      <c r="C62" s="369"/>
      <c r="D62" s="228">
        <f>H62+L62+P62</f>
        <v>0</v>
      </c>
      <c r="E62" s="226"/>
      <c r="F62" s="345"/>
      <c r="G62" s="346"/>
      <c r="H62" s="216">
        <f>E62*F62</f>
        <v>0</v>
      </c>
      <c r="I62" s="226"/>
      <c r="J62" s="345"/>
      <c r="K62" s="346"/>
      <c r="L62" s="216">
        <f>I62*J62</f>
        <v>0</v>
      </c>
      <c r="M62" s="226"/>
      <c r="N62" s="345"/>
      <c r="O62" s="346"/>
      <c r="P62" s="216">
        <f>M62*N62</f>
        <v>0</v>
      </c>
    </row>
    <row r="63" spans="2:18" s="41" customFormat="1" ht="15" customHeight="1" x14ac:dyDescent="0.25">
      <c r="B63" s="347" t="s">
        <v>9</v>
      </c>
      <c r="C63" s="369"/>
      <c r="D63" s="228">
        <f t="shared" ref="D63:D71" si="13">H63+L63+P63</f>
        <v>0</v>
      </c>
      <c r="E63" s="226"/>
      <c r="F63" s="345"/>
      <c r="G63" s="346"/>
      <c r="H63" s="216">
        <f t="shared" ref="H63:H71" si="14">E63*F63</f>
        <v>0</v>
      </c>
      <c r="I63" s="226"/>
      <c r="J63" s="345"/>
      <c r="K63" s="346"/>
      <c r="L63" s="216">
        <f t="shared" ref="L63:L71" si="15">I63*J63</f>
        <v>0</v>
      </c>
      <c r="M63" s="226"/>
      <c r="N63" s="345"/>
      <c r="O63" s="346"/>
      <c r="P63" s="216">
        <f t="shared" ref="P63:P71" si="16">M63*N63</f>
        <v>0</v>
      </c>
    </row>
    <row r="64" spans="2:18" s="41" customFormat="1" ht="15" customHeight="1" x14ac:dyDescent="0.25">
      <c r="B64" s="347" t="s">
        <v>10</v>
      </c>
      <c r="C64" s="369"/>
      <c r="D64" s="228">
        <f t="shared" si="13"/>
        <v>0</v>
      </c>
      <c r="E64" s="226"/>
      <c r="F64" s="345"/>
      <c r="G64" s="346"/>
      <c r="H64" s="216">
        <f t="shared" si="14"/>
        <v>0</v>
      </c>
      <c r="I64" s="226"/>
      <c r="J64" s="345"/>
      <c r="K64" s="346"/>
      <c r="L64" s="216">
        <f t="shared" si="15"/>
        <v>0</v>
      </c>
      <c r="M64" s="226"/>
      <c r="N64" s="345"/>
      <c r="O64" s="346"/>
      <c r="P64" s="216">
        <f t="shared" si="16"/>
        <v>0</v>
      </c>
    </row>
    <row r="65" spans="2:16" s="41" customFormat="1" ht="15" customHeight="1" x14ac:dyDescent="0.25">
      <c r="B65" s="347" t="s">
        <v>33</v>
      </c>
      <c r="C65" s="369"/>
      <c r="D65" s="228">
        <f t="shared" si="13"/>
        <v>0</v>
      </c>
      <c r="E65" s="226"/>
      <c r="F65" s="345"/>
      <c r="G65" s="346"/>
      <c r="H65" s="216">
        <f t="shared" si="14"/>
        <v>0</v>
      </c>
      <c r="I65" s="226"/>
      <c r="J65" s="345"/>
      <c r="K65" s="346"/>
      <c r="L65" s="216">
        <f t="shared" si="15"/>
        <v>0</v>
      </c>
      <c r="M65" s="226"/>
      <c r="N65" s="345"/>
      <c r="O65" s="346"/>
      <c r="P65" s="216">
        <f t="shared" si="16"/>
        <v>0</v>
      </c>
    </row>
    <row r="66" spans="2:16" s="41" customFormat="1" ht="15" customHeight="1" x14ac:dyDescent="0.25">
      <c r="B66" s="347" t="s">
        <v>11</v>
      </c>
      <c r="C66" s="369"/>
      <c r="D66" s="228">
        <f t="shared" si="13"/>
        <v>0</v>
      </c>
      <c r="E66" s="226"/>
      <c r="F66" s="345"/>
      <c r="G66" s="346"/>
      <c r="H66" s="216">
        <f t="shared" si="14"/>
        <v>0</v>
      </c>
      <c r="I66" s="226"/>
      <c r="J66" s="345"/>
      <c r="K66" s="346"/>
      <c r="L66" s="216">
        <f t="shared" si="15"/>
        <v>0</v>
      </c>
      <c r="M66" s="226"/>
      <c r="N66" s="345"/>
      <c r="O66" s="346"/>
      <c r="P66" s="216">
        <f t="shared" si="16"/>
        <v>0</v>
      </c>
    </row>
    <row r="67" spans="2:16" s="41" customFormat="1" ht="15" customHeight="1" x14ac:dyDescent="0.25">
      <c r="B67" s="347" t="s">
        <v>86</v>
      </c>
      <c r="C67" s="369"/>
      <c r="D67" s="228">
        <f t="shared" si="13"/>
        <v>0</v>
      </c>
      <c r="E67" s="226"/>
      <c r="F67" s="345"/>
      <c r="G67" s="346"/>
      <c r="H67" s="216">
        <f t="shared" si="14"/>
        <v>0</v>
      </c>
      <c r="I67" s="226"/>
      <c r="J67" s="345"/>
      <c r="K67" s="346"/>
      <c r="L67" s="216">
        <f t="shared" si="15"/>
        <v>0</v>
      </c>
      <c r="M67" s="226"/>
      <c r="N67" s="345"/>
      <c r="O67" s="346"/>
      <c r="P67" s="216">
        <f t="shared" si="16"/>
        <v>0</v>
      </c>
    </row>
    <row r="68" spans="2:16" s="41" customFormat="1" ht="15" customHeight="1" x14ac:dyDescent="0.25">
      <c r="B68" s="347" t="s">
        <v>84</v>
      </c>
      <c r="C68" s="369"/>
      <c r="D68" s="228">
        <f t="shared" si="13"/>
        <v>0</v>
      </c>
      <c r="E68" s="226"/>
      <c r="F68" s="345"/>
      <c r="G68" s="346"/>
      <c r="H68" s="216">
        <f t="shared" si="14"/>
        <v>0</v>
      </c>
      <c r="I68" s="226"/>
      <c r="J68" s="345"/>
      <c r="K68" s="346"/>
      <c r="L68" s="216">
        <f t="shared" si="15"/>
        <v>0</v>
      </c>
      <c r="M68" s="226"/>
      <c r="N68" s="345"/>
      <c r="O68" s="346"/>
      <c r="P68" s="216">
        <f t="shared" si="16"/>
        <v>0</v>
      </c>
    </row>
    <row r="69" spans="2:16" s="41" customFormat="1" ht="15" customHeight="1" x14ac:dyDescent="0.25">
      <c r="B69" s="347"/>
      <c r="C69" s="348"/>
      <c r="D69" s="228">
        <f t="shared" si="13"/>
        <v>0</v>
      </c>
      <c r="E69" s="226"/>
      <c r="F69" s="345"/>
      <c r="G69" s="346"/>
      <c r="H69" s="216">
        <f t="shared" si="14"/>
        <v>0</v>
      </c>
      <c r="I69" s="226"/>
      <c r="J69" s="345"/>
      <c r="K69" s="346"/>
      <c r="L69" s="216">
        <f t="shared" si="15"/>
        <v>0</v>
      </c>
      <c r="M69" s="226"/>
      <c r="N69" s="345"/>
      <c r="O69" s="346"/>
      <c r="P69" s="216">
        <f t="shared" si="16"/>
        <v>0</v>
      </c>
    </row>
    <row r="70" spans="2:16" s="41" customFormat="1" ht="15" customHeight="1" x14ac:dyDescent="0.25">
      <c r="B70" s="347"/>
      <c r="C70" s="348"/>
      <c r="D70" s="228">
        <f t="shared" si="13"/>
        <v>0</v>
      </c>
      <c r="E70" s="226"/>
      <c r="F70" s="345"/>
      <c r="G70" s="346"/>
      <c r="H70" s="216">
        <f t="shared" si="14"/>
        <v>0</v>
      </c>
      <c r="I70" s="226"/>
      <c r="J70" s="345"/>
      <c r="K70" s="346"/>
      <c r="L70" s="216">
        <f t="shared" si="15"/>
        <v>0</v>
      </c>
      <c r="M70" s="226"/>
      <c r="N70" s="345"/>
      <c r="O70" s="346"/>
      <c r="P70" s="216">
        <f t="shared" si="16"/>
        <v>0</v>
      </c>
    </row>
    <row r="71" spans="2:16" s="41" customFormat="1" ht="15" customHeight="1" x14ac:dyDescent="0.25">
      <c r="B71" s="132"/>
      <c r="C71" s="168"/>
      <c r="D71" s="228">
        <f t="shared" si="13"/>
        <v>0</v>
      </c>
      <c r="E71" s="229"/>
      <c r="F71" s="345"/>
      <c r="G71" s="351"/>
      <c r="H71" s="216">
        <f t="shared" si="14"/>
        <v>0</v>
      </c>
      <c r="I71" s="229"/>
      <c r="J71" s="345"/>
      <c r="K71" s="351"/>
      <c r="L71" s="216">
        <f t="shared" si="15"/>
        <v>0</v>
      </c>
      <c r="M71" s="229"/>
      <c r="N71" s="345"/>
      <c r="O71" s="351"/>
      <c r="P71" s="216">
        <f t="shared" si="16"/>
        <v>0</v>
      </c>
    </row>
    <row r="72" spans="2:16" s="41" customFormat="1" ht="15" customHeight="1" thickBot="1" x14ac:dyDescent="0.3">
      <c r="B72" s="382" t="s">
        <v>83</v>
      </c>
      <c r="C72" s="383"/>
      <c r="D72" s="212"/>
      <c r="E72" s="210"/>
      <c r="F72" s="343"/>
      <c r="G72" s="344"/>
      <c r="H72" s="211"/>
      <c r="I72" s="210"/>
      <c r="J72" s="343"/>
      <c r="K72" s="344"/>
      <c r="L72" s="211"/>
      <c r="M72" s="210"/>
      <c r="N72" s="343"/>
      <c r="O72" s="344"/>
      <c r="P72" s="211"/>
    </row>
    <row r="73" spans="2:16" ht="15.75" thickBot="1" x14ac:dyDescent="0.3">
      <c r="B73" s="357" t="s">
        <v>34</v>
      </c>
      <c r="C73" s="358"/>
      <c r="D73" s="87">
        <f>SUM(D61:D72)</f>
        <v>0</v>
      </c>
      <c r="E73" s="354"/>
      <c r="F73" s="356"/>
      <c r="G73" s="286"/>
      <c r="H73" s="87">
        <f>SUM(H61:H72)</f>
        <v>0</v>
      </c>
      <c r="I73" s="354"/>
      <c r="J73" s="355"/>
      <c r="K73" s="356"/>
      <c r="L73" s="87">
        <f>SUM(L61:L72)</f>
        <v>0</v>
      </c>
      <c r="M73" s="354"/>
      <c r="N73" s="355"/>
      <c r="O73" s="356"/>
      <c r="P73" s="87">
        <f>SUM(P61:P72)</f>
        <v>0</v>
      </c>
    </row>
    <row r="74" spans="2:16" ht="27" customHeight="1" thickBot="1" x14ac:dyDescent="0.3">
      <c r="B74" s="82"/>
      <c r="C74" s="82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0"/>
      <c r="O74" s="220"/>
      <c r="P74" s="220"/>
    </row>
    <row r="75" spans="2:16" ht="35.450000000000003" customHeight="1" x14ac:dyDescent="0.25">
      <c r="B75" s="397" t="s">
        <v>78</v>
      </c>
      <c r="C75" s="398"/>
      <c r="D75" s="91" t="s">
        <v>73</v>
      </c>
      <c r="E75" s="86" t="s">
        <v>1</v>
      </c>
      <c r="F75" s="349" t="s">
        <v>80</v>
      </c>
      <c r="G75" s="350"/>
      <c r="H75" s="88" t="s">
        <v>73</v>
      </c>
      <c r="I75" s="86" t="s">
        <v>1</v>
      </c>
      <c r="J75" s="349" t="s">
        <v>80</v>
      </c>
      <c r="K75" s="350"/>
      <c r="L75" s="88" t="s">
        <v>73</v>
      </c>
      <c r="M75" s="285" t="s">
        <v>1</v>
      </c>
      <c r="N75" s="349" t="s">
        <v>80</v>
      </c>
      <c r="O75" s="350"/>
      <c r="P75" s="88" t="s">
        <v>73</v>
      </c>
    </row>
    <row r="76" spans="2:16" s="41" customFormat="1" ht="14.45" customHeight="1" x14ac:dyDescent="0.25">
      <c r="B76" s="347" t="s">
        <v>281</v>
      </c>
      <c r="C76" s="348"/>
      <c r="D76" s="228">
        <f>+H76+L76+P76</f>
        <v>0</v>
      </c>
      <c r="E76" s="226"/>
      <c r="F76" s="345"/>
      <c r="G76" s="346"/>
      <c r="H76" s="216">
        <f>E76*F76</f>
        <v>0</v>
      </c>
      <c r="I76" s="226"/>
      <c r="J76" s="345"/>
      <c r="K76" s="346"/>
      <c r="L76" s="216">
        <f>I76*J76</f>
        <v>0</v>
      </c>
      <c r="M76" s="284"/>
      <c r="N76" s="345"/>
      <c r="O76" s="346"/>
      <c r="P76" s="216">
        <f>M76*N76</f>
        <v>0</v>
      </c>
    </row>
    <row r="77" spans="2:16" s="41" customFormat="1" ht="14.45" customHeight="1" x14ac:dyDescent="0.25">
      <c r="B77" s="347" t="s">
        <v>12</v>
      </c>
      <c r="C77" s="348"/>
      <c r="D77" s="228">
        <f t="shared" ref="D77:D86" si="17">+H77+L77+P77</f>
        <v>0</v>
      </c>
      <c r="E77" s="226"/>
      <c r="F77" s="416"/>
      <c r="G77" s="417"/>
      <c r="H77" s="216">
        <f t="shared" ref="H77:H86" si="18">E77*F77</f>
        <v>0</v>
      </c>
      <c r="I77" s="226"/>
      <c r="J77" s="345"/>
      <c r="K77" s="404"/>
      <c r="L77" s="216">
        <f t="shared" ref="L77:L86" si="19">I77*J77</f>
        <v>0</v>
      </c>
      <c r="M77" s="284"/>
      <c r="N77" s="345"/>
      <c r="O77" s="404"/>
      <c r="P77" s="216">
        <f t="shared" ref="P77:P86" si="20">M77*N77</f>
        <v>0</v>
      </c>
    </row>
    <row r="78" spans="2:16" s="41" customFormat="1" ht="14.45" customHeight="1" x14ac:dyDescent="0.25">
      <c r="B78" s="379" t="s">
        <v>291</v>
      </c>
      <c r="C78" s="401"/>
      <c r="D78" s="228">
        <f t="shared" si="17"/>
        <v>0</v>
      </c>
      <c r="E78" s="226"/>
      <c r="F78" s="345"/>
      <c r="G78" s="346"/>
      <c r="H78" s="216">
        <f t="shared" si="18"/>
        <v>0</v>
      </c>
      <c r="I78" s="226"/>
      <c r="J78" s="345"/>
      <c r="K78" s="346"/>
      <c r="L78" s="216">
        <f t="shared" si="19"/>
        <v>0</v>
      </c>
      <c r="M78" s="284"/>
      <c r="N78" s="345"/>
      <c r="O78" s="346"/>
      <c r="P78" s="216">
        <f t="shared" si="20"/>
        <v>0</v>
      </c>
    </row>
    <row r="79" spans="2:16" s="41" customFormat="1" ht="14.45" customHeight="1" x14ac:dyDescent="0.25">
      <c r="B79" s="379" t="s">
        <v>13</v>
      </c>
      <c r="C79" s="401"/>
      <c r="D79" s="228">
        <f t="shared" si="17"/>
        <v>0</v>
      </c>
      <c r="E79" s="226"/>
      <c r="F79" s="345"/>
      <c r="G79" s="346"/>
      <c r="H79" s="216">
        <f t="shared" si="18"/>
        <v>0</v>
      </c>
      <c r="I79" s="226"/>
      <c r="J79" s="345"/>
      <c r="K79" s="346"/>
      <c r="L79" s="216">
        <f t="shared" si="19"/>
        <v>0</v>
      </c>
      <c r="M79" s="284"/>
      <c r="N79" s="345"/>
      <c r="O79" s="346"/>
      <c r="P79" s="216">
        <f t="shared" si="20"/>
        <v>0</v>
      </c>
    </row>
    <row r="80" spans="2:16" s="41" customFormat="1" ht="14.45" customHeight="1" x14ac:dyDescent="0.25">
      <c r="B80" s="379" t="s">
        <v>35</v>
      </c>
      <c r="C80" s="401"/>
      <c r="D80" s="228">
        <f t="shared" si="17"/>
        <v>0</v>
      </c>
      <c r="E80" s="226"/>
      <c r="F80" s="345"/>
      <c r="G80" s="346"/>
      <c r="H80" s="216">
        <f t="shared" si="18"/>
        <v>0</v>
      </c>
      <c r="I80" s="226"/>
      <c r="J80" s="345"/>
      <c r="K80" s="346"/>
      <c r="L80" s="216">
        <f t="shared" si="19"/>
        <v>0</v>
      </c>
      <c r="M80" s="284"/>
      <c r="N80" s="345"/>
      <c r="O80" s="346"/>
      <c r="P80" s="216">
        <f t="shared" si="20"/>
        <v>0</v>
      </c>
    </row>
    <row r="81" spans="2:16" s="41" customFormat="1" ht="14.45" customHeight="1" x14ac:dyDescent="0.25">
      <c r="B81" s="379" t="s">
        <v>283</v>
      </c>
      <c r="C81" s="401"/>
      <c r="D81" s="228">
        <f t="shared" si="17"/>
        <v>0</v>
      </c>
      <c r="E81" s="226"/>
      <c r="F81" s="345"/>
      <c r="G81" s="346"/>
      <c r="H81" s="216">
        <f t="shared" si="18"/>
        <v>0</v>
      </c>
      <c r="I81" s="226"/>
      <c r="J81" s="345"/>
      <c r="K81" s="346"/>
      <c r="L81" s="216">
        <f t="shared" si="19"/>
        <v>0</v>
      </c>
      <c r="M81" s="284"/>
      <c r="N81" s="345"/>
      <c r="O81" s="346"/>
      <c r="P81" s="216">
        <f t="shared" si="20"/>
        <v>0</v>
      </c>
    </row>
    <row r="82" spans="2:16" s="41" customFormat="1" ht="14.45" customHeight="1" x14ac:dyDescent="0.25">
      <c r="B82" s="347" t="s">
        <v>89</v>
      </c>
      <c r="C82" s="348"/>
      <c r="D82" s="228">
        <f t="shared" si="17"/>
        <v>0</v>
      </c>
      <c r="E82" s="226"/>
      <c r="F82" s="345"/>
      <c r="G82" s="346"/>
      <c r="H82" s="216">
        <f t="shared" si="18"/>
        <v>0</v>
      </c>
      <c r="I82" s="226"/>
      <c r="J82" s="345"/>
      <c r="K82" s="346"/>
      <c r="L82" s="216">
        <f t="shared" si="19"/>
        <v>0</v>
      </c>
      <c r="M82" s="284"/>
      <c r="N82" s="345"/>
      <c r="O82" s="346"/>
      <c r="P82" s="216">
        <f t="shared" si="20"/>
        <v>0</v>
      </c>
    </row>
    <row r="83" spans="2:16" s="41" customFormat="1" ht="14.45" customHeight="1" x14ac:dyDescent="0.25">
      <c r="B83" s="379" t="s">
        <v>282</v>
      </c>
      <c r="C83" s="401"/>
      <c r="D83" s="228">
        <f t="shared" si="17"/>
        <v>0</v>
      </c>
      <c r="E83" s="226"/>
      <c r="F83" s="345"/>
      <c r="G83" s="346"/>
      <c r="H83" s="216">
        <f t="shared" si="18"/>
        <v>0</v>
      </c>
      <c r="I83" s="226"/>
      <c r="J83" s="345"/>
      <c r="K83" s="346"/>
      <c r="L83" s="216">
        <f t="shared" si="19"/>
        <v>0</v>
      </c>
      <c r="M83" s="284"/>
      <c r="N83" s="345"/>
      <c r="O83" s="346"/>
      <c r="P83" s="216">
        <f t="shared" si="20"/>
        <v>0</v>
      </c>
    </row>
    <row r="84" spans="2:16" s="41" customFormat="1" ht="14.45" customHeight="1" x14ac:dyDescent="0.25">
      <c r="B84" s="347" t="s">
        <v>84</v>
      </c>
      <c r="C84" s="348"/>
      <c r="D84" s="228">
        <f t="shared" si="17"/>
        <v>0</v>
      </c>
      <c r="E84" s="226"/>
      <c r="F84" s="345"/>
      <c r="G84" s="346"/>
      <c r="H84" s="216">
        <f t="shared" si="18"/>
        <v>0</v>
      </c>
      <c r="I84" s="226"/>
      <c r="J84" s="345"/>
      <c r="K84" s="346"/>
      <c r="L84" s="216">
        <f t="shared" si="19"/>
        <v>0</v>
      </c>
      <c r="M84" s="284"/>
      <c r="N84" s="345"/>
      <c r="O84" s="346"/>
      <c r="P84" s="216">
        <f t="shared" si="20"/>
        <v>0</v>
      </c>
    </row>
    <row r="85" spans="2:16" s="41" customFormat="1" ht="14.45" customHeight="1" x14ac:dyDescent="0.25">
      <c r="B85" s="347"/>
      <c r="C85" s="348"/>
      <c r="D85" s="228">
        <f t="shared" si="17"/>
        <v>0</v>
      </c>
      <c r="E85" s="226"/>
      <c r="F85" s="345"/>
      <c r="G85" s="346"/>
      <c r="H85" s="216">
        <f t="shared" si="18"/>
        <v>0</v>
      </c>
      <c r="I85" s="226"/>
      <c r="J85" s="345"/>
      <c r="K85" s="346"/>
      <c r="L85" s="216">
        <f t="shared" si="19"/>
        <v>0</v>
      </c>
      <c r="M85" s="226"/>
      <c r="N85" s="345"/>
      <c r="O85" s="346"/>
      <c r="P85" s="216">
        <f t="shared" si="20"/>
        <v>0</v>
      </c>
    </row>
    <row r="86" spans="2:16" s="41" customFormat="1" ht="14.45" customHeight="1" x14ac:dyDescent="0.25">
      <c r="B86" s="280"/>
      <c r="C86" s="281"/>
      <c r="D86" s="228">
        <f t="shared" si="17"/>
        <v>0</v>
      </c>
      <c r="E86" s="229"/>
      <c r="F86" s="345"/>
      <c r="G86" s="351"/>
      <c r="H86" s="216">
        <f t="shared" si="18"/>
        <v>0</v>
      </c>
      <c r="I86" s="229"/>
      <c r="J86" s="345"/>
      <c r="K86" s="351"/>
      <c r="L86" s="216">
        <f t="shared" si="19"/>
        <v>0</v>
      </c>
      <c r="M86" s="229"/>
      <c r="N86" s="345"/>
      <c r="O86" s="351"/>
      <c r="P86" s="216">
        <f t="shared" si="20"/>
        <v>0</v>
      </c>
    </row>
    <row r="87" spans="2:16" s="41" customFormat="1" ht="14.45" customHeight="1" thickBot="1" x14ac:dyDescent="0.3">
      <c r="B87" s="382" t="s">
        <v>83</v>
      </c>
      <c r="C87" s="383"/>
      <c r="D87" s="212"/>
      <c r="E87" s="210"/>
      <c r="F87" s="343"/>
      <c r="G87" s="344"/>
      <c r="H87" s="211"/>
      <c r="I87" s="210"/>
      <c r="J87" s="343"/>
      <c r="K87" s="344"/>
      <c r="L87" s="211"/>
      <c r="M87" s="210"/>
      <c r="N87" s="343"/>
      <c r="O87" s="344"/>
      <c r="P87" s="207"/>
    </row>
    <row r="88" spans="2:16" ht="15.75" thickBot="1" x14ac:dyDescent="0.3">
      <c r="B88" s="357" t="s">
        <v>34</v>
      </c>
      <c r="C88" s="358"/>
      <c r="D88" s="87">
        <f>SUM(D75:D87)</f>
        <v>0</v>
      </c>
      <c r="E88" s="354"/>
      <c r="F88" s="356"/>
      <c r="G88" s="286"/>
      <c r="H88" s="87">
        <f>SUM(H75:H87)</f>
        <v>0</v>
      </c>
      <c r="I88" s="354"/>
      <c r="J88" s="355"/>
      <c r="K88" s="356"/>
      <c r="L88" s="87">
        <f>SUM(L75:L87)</f>
        <v>0</v>
      </c>
      <c r="M88" s="354"/>
      <c r="N88" s="355"/>
      <c r="O88" s="356"/>
      <c r="P88" s="87">
        <f>SUM(P75:P87)</f>
        <v>0</v>
      </c>
    </row>
    <row r="89" spans="2:16" ht="15.75" thickBot="1" x14ac:dyDescent="0.3"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</row>
    <row r="90" spans="2:16" ht="32.25" customHeight="1" x14ac:dyDescent="0.25">
      <c r="B90" s="397" t="s">
        <v>187</v>
      </c>
      <c r="C90" s="398"/>
      <c r="D90" s="91" t="s">
        <v>73</v>
      </c>
      <c r="E90" s="86" t="s">
        <v>1</v>
      </c>
      <c r="F90" s="349" t="s">
        <v>80</v>
      </c>
      <c r="G90" s="350"/>
      <c r="H90" s="88" t="s">
        <v>73</v>
      </c>
      <c r="I90" s="86" t="s">
        <v>1</v>
      </c>
      <c r="J90" s="349" t="s">
        <v>80</v>
      </c>
      <c r="K90" s="350"/>
      <c r="L90" s="88" t="s">
        <v>73</v>
      </c>
      <c r="M90" s="285" t="s">
        <v>1</v>
      </c>
      <c r="N90" s="349" t="s">
        <v>80</v>
      </c>
      <c r="O90" s="350"/>
      <c r="P90" s="88" t="s">
        <v>73</v>
      </c>
    </row>
    <row r="91" spans="2:16" s="41" customFormat="1" ht="15.75" customHeight="1" x14ac:dyDescent="0.25">
      <c r="B91" s="399" t="s">
        <v>173</v>
      </c>
      <c r="C91" s="400"/>
      <c r="D91" s="228">
        <f>H91+L91+P91</f>
        <v>0</v>
      </c>
      <c r="E91" s="226"/>
      <c r="F91" s="345"/>
      <c r="G91" s="346"/>
      <c r="H91" s="216">
        <f>E91*F91</f>
        <v>0</v>
      </c>
      <c r="I91" s="226"/>
      <c r="J91" s="345"/>
      <c r="K91" s="346"/>
      <c r="L91" s="216">
        <f>I91*J91</f>
        <v>0</v>
      </c>
      <c r="M91" s="284"/>
      <c r="N91" s="345"/>
      <c r="O91" s="346"/>
      <c r="P91" s="216">
        <f>M91*N91</f>
        <v>0</v>
      </c>
    </row>
    <row r="92" spans="2:16" s="41" customFormat="1" ht="15" customHeight="1" x14ac:dyDescent="0.25">
      <c r="B92" s="399" t="s">
        <v>129</v>
      </c>
      <c r="C92" s="400"/>
      <c r="D92" s="228">
        <f t="shared" ref="D92:D95" si="21">H92+L92+P92</f>
        <v>0</v>
      </c>
      <c r="E92" s="226"/>
      <c r="F92" s="345"/>
      <c r="G92" s="346"/>
      <c r="H92" s="216">
        <f t="shared" ref="H92:H95" si="22">E92*F92</f>
        <v>0</v>
      </c>
      <c r="I92" s="226"/>
      <c r="J92" s="345"/>
      <c r="K92" s="346"/>
      <c r="L92" s="216">
        <f t="shared" ref="L92:L95" si="23">I92*J92</f>
        <v>0</v>
      </c>
      <c r="M92" s="284"/>
      <c r="N92" s="345"/>
      <c r="O92" s="346"/>
      <c r="P92" s="216">
        <f t="shared" ref="P92:P95" si="24">M92*N92</f>
        <v>0</v>
      </c>
    </row>
    <row r="93" spans="2:16" s="41" customFormat="1" ht="15" customHeight="1" x14ac:dyDescent="0.25">
      <c r="B93" s="399" t="s">
        <v>72</v>
      </c>
      <c r="C93" s="400"/>
      <c r="D93" s="228">
        <f t="shared" si="21"/>
        <v>0</v>
      </c>
      <c r="E93" s="226"/>
      <c r="F93" s="345"/>
      <c r="G93" s="346"/>
      <c r="H93" s="216">
        <f t="shared" si="22"/>
        <v>0</v>
      </c>
      <c r="I93" s="226"/>
      <c r="J93" s="345"/>
      <c r="K93" s="346"/>
      <c r="L93" s="216">
        <f t="shared" si="23"/>
        <v>0</v>
      </c>
      <c r="M93" s="284"/>
      <c r="N93" s="345"/>
      <c r="O93" s="346"/>
      <c r="P93" s="216">
        <f t="shared" si="24"/>
        <v>0</v>
      </c>
    </row>
    <row r="94" spans="2:16" s="41" customFormat="1" ht="15" customHeight="1" x14ac:dyDescent="0.25">
      <c r="B94" s="347" t="s">
        <v>87</v>
      </c>
      <c r="C94" s="348"/>
      <c r="D94" s="228">
        <f>H94+L94+P94</f>
        <v>0</v>
      </c>
      <c r="E94" s="226"/>
      <c r="F94" s="345"/>
      <c r="G94" s="346"/>
      <c r="H94" s="216">
        <f t="shared" si="22"/>
        <v>0</v>
      </c>
      <c r="I94" s="226"/>
      <c r="J94" s="345"/>
      <c r="K94" s="346"/>
      <c r="L94" s="216">
        <f t="shared" si="23"/>
        <v>0</v>
      </c>
      <c r="M94" s="284"/>
      <c r="N94" s="345"/>
      <c r="O94" s="346"/>
      <c r="P94" s="216">
        <f t="shared" si="24"/>
        <v>0</v>
      </c>
    </row>
    <row r="95" spans="2:16" s="41" customFormat="1" ht="15" customHeight="1" thickBot="1" x14ac:dyDescent="0.3">
      <c r="B95" s="132"/>
      <c r="C95" s="133"/>
      <c r="D95" s="228">
        <f t="shared" si="21"/>
        <v>0</v>
      </c>
      <c r="E95" s="229"/>
      <c r="F95" s="352"/>
      <c r="G95" s="353"/>
      <c r="H95" s="216">
        <f t="shared" si="22"/>
        <v>0</v>
      </c>
      <c r="I95" s="229"/>
      <c r="J95" s="345"/>
      <c r="K95" s="346"/>
      <c r="L95" s="216">
        <f t="shared" si="23"/>
        <v>0</v>
      </c>
      <c r="M95" s="290"/>
      <c r="N95" s="352"/>
      <c r="O95" s="353"/>
      <c r="P95" s="216">
        <f t="shared" si="24"/>
        <v>0</v>
      </c>
    </row>
    <row r="96" spans="2:16" ht="15.75" thickBot="1" x14ac:dyDescent="0.3">
      <c r="B96" s="357" t="s">
        <v>88</v>
      </c>
      <c r="C96" s="358"/>
      <c r="D96" s="87">
        <f>SUM(D90:D95)</f>
        <v>0</v>
      </c>
      <c r="E96" s="354"/>
      <c r="F96" s="356"/>
      <c r="G96" s="286"/>
      <c r="H96" s="87">
        <f>SUM(H90:H95)</f>
        <v>0</v>
      </c>
      <c r="I96" s="354"/>
      <c r="J96" s="355"/>
      <c r="K96" s="356"/>
      <c r="L96" s="87">
        <f>SUM(L90:L95)</f>
        <v>0</v>
      </c>
      <c r="M96" s="409"/>
      <c r="N96" s="355"/>
      <c r="O96" s="356"/>
      <c r="P96" s="87">
        <f>SUM(P90:P95)</f>
        <v>0</v>
      </c>
    </row>
    <row r="97" spans="2:16" ht="15.75" thickBot="1" x14ac:dyDescent="0.3"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 ht="25.15" customHeight="1" x14ac:dyDescent="0.25">
      <c r="B98" s="370" t="s">
        <v>164</v>
      </c>
      <c r="C98" s="378"/>
      <c r="D98" s="237">
        <f>SUM(D88+D73+D59+D44+D29+D96)</f>
        <v>0</v>
      </c>
      <c r="E98" s="367"/>
      <c r="F98" s="368"/>
      <c r="G98" s="289"/>
      <c r="H98" s="239">
        <f>SUM(H88+H73+H59+H44+H29+H96)</f>
        <v>0</v>
      </c>
      <c r="I98" s="367"/>
      <c r="J98" s="366"/>
      <c r="K98" s="366"/>
      <c r="L98" s="239">
        <f>SUM(L88+L73+L59+L44+L29+L96)</f>
        <v>0</v>
      </c>
      <c r="M98" s="365"/>
      <c r="N98" s="366"/>
      <c r="O98" s="366"/>
      <c r="P98" s="239">
        <f>SUM(P88+P73+P59+P44+P29+P96)</f>
        <v>0</v>
      </c>
    </row>
    <row r="99" spans="2:16" ht="24" customHeight="1" x14ac:dyDescent="0.25">
      <c r="B99" s="89" t="s">
        <v>188</v>
      </c>
      <c r="C99" s="246">
        <f>IFERROR(D99/(D98-D96),0)</f>
        <v>0</v>
      </c>
      <c r="D99" s="240">
        <f>SUM(H99+L99+P99)</f>
        <v>0</v>
      </c>
      <c r="E99" s="363"/>
      <c r="F99" s="364"/>
      <c r="G99" s="364"/>
      <c r="H99" s="134"/>
      <c r="I99" s="363"/>
      <c r="J99" s="364"/>
      <c r="K99" s="364"/>
      <c r="L99" s="134"/>
      <c r="M99" s="415"/>
      <c r="N99" s="364"/>
      <c r="O99" s="364"/>
      <c r="P99" s="134"/>
    </row>
    <row r="100" spans="2:16" ht="25.9" customHeight="1" x14ac:dyDescent="0.25">
      <c r="B100" s="402" t="s">
        <v>79</v>
      </c>
      <c r="C100" s="403"/>
      <c r="D100" s="240">
        <f>SUM(D98+D99)</f>
        <v>0</v>
      </c>
      <c r="E100" s="363"/>
      <c r="F100" s="414"/>
      <c r="G100" s="288"/>
      <c r="H100" s="242">
        <f>SUM(H99+H98)</f>
        <v>0</v>
      </c>
      <c r="I100" s="363"/>
      <c r="J100" s="364"/>
      <c r="K100" s="364"/>
      <c r="L100" s="242">
        <f>SUM(L99+L98)</f>
        <v>0</v>
      </c>
      <c r="M100" s="415"/>
      <c r="N100" s="364"/>
      <c r="O100" s="364"/>
      <c r="P100" s="242">
        <f>SUM(P98+P99)</f>
        <v>0</v>
      </c>
    </row>
    <row r="101" spans="2:16" ht="22.15" customHeight="1" x14ac:dyDescent="0.25">
      <c r="B101" s="407" t="s">
        <v>14</v>
      </c>
      <c r="C101" s="408"/>
      <c r="D101" s="240">
        <f>SUM(H101+L101+P101)</f>
        <v>0</v>
      </c>
      <c r="E101" s="363"/>
      <c r="F101" s="414"/>
      <c r="G101" s="288"/>
      <c r="H101" s="135"/>
      <c r="I101" s="363"/>
      <c r="J101" s="364"/>
      <c r="K101" s="364"/>
      <c r="L101" s="135"/>
      <c r="M101" s="415"/>
      <c r="N101" s="364"/>
      <c r="O101" s="364"/>
      <c r="P101" s="135"/>
    </row>
    <row r="102" spans="2:16" ht="21.75" customHeight="1" thickBot="1" x14ac:dyDescent="0.3">
      <c r="B102" s="405" t="s">
        <v>15</v>
      </c>
      <c r="C102" s="406"/>
      <c r="D102" s="243">
        <f>SUM(D100-D101)</f>
        <v>0</v>
      </c>
      <c r="E102" s="410"/>
      <c r="F102" s="411"/>
      <c r="G102" s="287"/>
      <c r="H102" s="245">
        <f>H100-H101</f>
        <v>0</v>
      </c>
      <c r="I102" s="410"/>
      <c r="J102" s="412"/>
      <c r="K102" s="412"/>
      <c r="L102" s="245">
        <f>SUM(L100-L101)</f>
        <v>0</v>
      </c>
      <c r="M102" s="413"/>
      <c r="N102" s="412"/>
      <c r="O102" s="412"/>
      <c r="P102" s="245">
        <f>SUM(P100-P101)</f>
        <v>0</v>
      </c>
    </row>
    <row r="103" spans="2:16" x14ac:dyDescent="0.25">
      <c r="B103" s="83"/>
      <c r="C103" s="8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0"/>
      <c r="O103" s="220"/>
      <c r="P103" s="220"/>
    </row>
    <row r="104" spans="2:16" x14ac:dyDescent="0.25"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</row>
    <row r="105" spans="2:16" x14ac:dyDescent="0.25">
      <c r="B105" s="338" t="s">
        <v>174</v>
      </c>
      <c r="C105" s="339"/>
      <c r="D105" s="224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</row>
    <row r="106" spans="2:16" x14ac:dyDescent="0.25">
      <c r="B106" s="332"/>
      <c r="C106" s="333"/>
      <c r="D106" s="225">
        <f>H29+L29+P29+H44+L44+P44+H59+L59+P59+H73+L73+P73+H88+L88+P88+H96+L96+P96+H99+L99+P99-H101-L101-P101</f>
        <v>0</v>
      </c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</row>
    <row r="107" spans="2:16" x14ac:dyDescent="0.25">
      <c r="B107" s="331"/>
      <c r="C107" s="331"/>
      <c r="D107" s="225">
        <f>D102</f>
        <v>0</v>
      </c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</row>
    <row r="108" spans="2:16" x14ac:dyDescent="0.25">
      <c r="B108" s="331" t="s">
        <v>45</v>
      </c>
      <c r="C108" s="331"/>
      <c r="D108" s="225">
        <f>D106-D107</f>
        <v>0</v>
      </c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</row>
  </sheetData>
  <sheetProtection formatCells="0" formatColumns="0" formatRows="0" insertColumns="0" insertRows="0" deleteColumns="0" deleteRows="0"/>
  <mergeCells count="291">
    <mergeCell ref="B59:C59"/>
    <mergeCell ref="E59:F59"/>
    <mergeCell ref="I59:K59"/>
    <mergeCell ref="M59:O59"/>
    <mergeCell ref="B70:C70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B65:C65"/>
    <mergeCell ref="F65:G65"/>
    <mergeCell ref="J65:K65"/>
    <mergeCell ref="N65:O65"/>
    <mergeCell ref="F69:G69"/>
    <mergeCell ref="J69:K69"/>
    <mergeCell ref="N69:O69"/>
    <mergeCell ref="N64:O64"/>
    <mergeCell ref="E29:F29"/>
    <mergeCell ref="I29:K29"/>
    <mergeCell ref="M29:O29"/>
    <mergeCell ref="B41:C41"/>
    <mergeCell ref="F43:G43"/>
    <mergeCell ref="J43:K43"/>
    <mergeCell ref="N43:O43"/>
    <mergeCell ref="B44:C44"/>
    <mergeCell ref="I44:K44"/>
    <mergeCell ref="M44:O44"/>
    <mergeCell ref="B40:C40"/>
    <mergeCell ref="F40:G40"/>
    <mergeCell ref="J40:K40"/>
    <mergeCell ref="N40:O40"/>
    <mergeCell ref="B38:C38"/>
    <mergeCell ref="F38:G38"/>
    <mergeCell ref="J38:K38"/>
    <mergeCell ref="N38:O38"/>
    <mergeCell ref="B39:C39"/>
    <mergeCell ref="F39:G39"/>
    <mergeCell ref="J39:K39"/>
    <mergeCell ref="N39:O39"/>
    <mergeCell ref="B36:C36"/>
    <mergeCell ref="F36:G36"/>
    <mergeCell ref="B100:C100"/>
    <mergeCell ref="E100:F100"/>
    <mergeCell ref="I100:K100"/>
    <mergeCell ref="M100:O100"/>
    <mergeCell ref="B102:C102"/>
    <mergeCell ref="E102:F102"/>
    <mergeCell ref="B106:C106"/>
    <mergeCell ref="B107:C107"/>
    <mergeCell ref="B108:C108"/>
    <mergeCell ref="B105:C105"/>
    <mergeCell ref="B101:C101"/>
    <mergeCell ref="E101:F101"/>
    <mergeCell ref="I101:K101"/>
    <mergeCell ref="M101:O101"/>
    <mergeCell ref="I102:K102"/>
    <mergeCell ref="M102:O102"/>
    <mergeCell ref="I99:K99"/>
    <mergeCell ref="M99:O99"/>
    <mergeCell ref="B96:C96"/>
    <mergeCell ref="E96:F96"/>
    <mergeCell ref="I96:K96"/>
    <mergeCell ref="M96:O96"/>
    <mergeCell ref="B98:C98"/>
    <mergeCell ref="E98:F98"/>
    <mergeCell ref="I98:K98"/>
    <mergeCell ref="M98:O98"/>
    <mergeCell ref="E99:G99"/>
    <mergeCell ref="B94:C94"/>
    <mergeCell ref="F94:G94"/>
    <mergeCell ref="J94:K94"/>
    <mergeCell ref="N94:O94"/>
    <mergeCell ref="F95:G95"/>
    <mergeCell ref="J95:K95"/>
    <mergeCell ref="N95:O95"/>
    <mergeCell ref="B92:C92"/>
    <mergeCell ref="B73:C73"/>
    <mergeCell ref="F92:G92"/>
    <mergeCell ref="J92:K92"/>
    <mergeCell ref="N92:O92"/>
    <mergeCell ref="B93:C93"/>
    <mergeCell ref="F93:G93"/>
    <mergeCell ref="J93:K93"/>
    <mergeCell ref="N93:O93"/>
    <mergeCell ref="B91:C91"/>
    <mergeCell ref="F91:G91"/>
    <mergeCell ref="J91:K91"/>
    <mergeCell ref="N91:O91"/>
    <mergeCell ref="B88:C88"/>
    <mergeCell ref="E88:F88"/>
    <mergeCell ref="I88:K88"/>
    <mergeCell ref="M88:O88"/>
    <mergeCell ref="B90:C90"/>
    <mergeCell ref="F90:G90"/>
    <mergeCell ref="J90:K90"/>
    <mergeCell ref="N90:O90"/>
    <mergeCell ref="B87:C87"/>
    <mergeCell ref="F87:G87"/>
    <mergeCell ref="J87:K87"/>
    <mergeCell ref="N87:O87"/>
    <mergeCell ref="B84:C84"/>
    <mergeCell ref="F84:G84"/>
    <mergeCell ref="J84:K84"/>
    <mergeCell ref="N84:O84"/>
    <mergeCell ref="B85:C85"/>
    <mergeCell ref="F85:G85"/>
    <mergeCell ref="J85:K85"/>
    <mergeCell ref="N85:O85"/>
    <mergeCell ref="F86:G86"/>
    <mergeCell ref="J86:K86"/>
    <mergeCell ref="N86:O86"/>
    <mergeCell ref="B82:C82"/>
    <mergeCell ref="F82:G82"/>
    <mergeCell ref="J82:K82"/>
    <mergeCell ref="N82:O82"/>
    <mergeCell ref="B83:C83"/>
    <mergeCell ref="F83:G83"/>
    <mergeCell ref="J83:K83"/>
    <mergeCell ref="N83:O83"/>
    <mergeCell ref="B80:C80"/>
    <mergeCell ref="F80:G80"/>
    <mergeCell ref="J80:K80"/>
    <mergeCell ref="N80:O80"/>
    <mergeCell ref="B81:C81"/>
    <mergeCell ref="F81:G81"/>
    <mergeCell ref="J81:K81"/>
    <mergeCell ref="N81:O81"/>
    <mergeCell ref="B78:C78"/>
    <mergeCell ref="F78:G78"/>
    <mergeCell ref="J78:K78"/>
    <mergeCell ref="N78:O78"/>
    <mergeCell ref="B79:C79"/>
    <mergeCell ref="F79:G79"/>
    <mergeCell ref="J79:K79"/>
    <mergeCell ref="N79:O79"/>
    <mergeCell ref="B76:C76"/>
    <mergeCell ref="F76:G76"/>
    <mergeCell ref="J76:K76"/>
    <mergeCell ref="N76:O76"/>
    <mergeCell ref="B77:C77"/>
    <mergeCell ref="F77:G77"/>
    <mergeCell ref="J77:K77"/>
    <mergeCell ref="N77:O77"/>
    <mergeCell ref="B75:C75"/>
    <mergeCell ref="F75:G75"/>
    <mergeCell ref="J75:K75"/>
    <mergeCell ref="N75:O75"/>
    <mergeCell ref="B72:C72"/>
    <mergeCell ref="B62:C62"/>
    <mergeCell ref="F62:G62"/>
    <mergeCell ref="J62:K62"/>
    <mergeCell ref="N62:O62"/>
    <mergeCell ref="B63:C63"/>
    <mergeCell ref="F63:G63"/>
    <mergeCell ref="J63:K63"/>
    <mergeCell ref="N63:O63"/>
    <mergeCell ref="F70:G70"/>
    <mergeCell ref="J70:K70"/>
    <mergeCell ref="N70:O70"/>
    <mergeCell ref="F71:G71"/>
    <mergeCell ref="J71:K71"/>
    <mergeCell ref="N71:O71"/>
    <mergeCell ref="B68:C68"/>
    <mergeCell ref="F68:G68"/>
    <mergeCell ref="J68:K68"/>
    <mergeCell ref="N68:O68"/>
    <mergeCell ref="B69:C69"/>
    <mergeCell ref="B61:C61"/>
    <mergeCell ref="F61:G61"/>
    <mergeCell ref="J61:K61"/>
    <mergeCell ref="N61:O61"/>
    <mergeCell ref="B58:C58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F53:G53"/>
    <mergeCell ref="J53:K53"/>
    <mergeCell ref="N53:O53"/>
    <mergeCell ref="F56:G56"/>
    <mergeCell ref="J56:K56"/>
    <mergeCell ref="N56:O56"/>
    <mergeCell ref="B56:C56"/>
    <mergeCell ref="B50:C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F52:G52"/>
    <mergeCell ref="J52:K52"/>
    <mergeCell ref="N52:O52"/>
    <mergeCell ref="B46:C46"/>
    <mergeCell ref="F46:G46"/>
    <mergeCell ref="J46:K46"/>
    <mergeCell ref="N46:O46"/>
    <mergeCell ref="B47:C47"/>
    <mergeCell ref="F47:G47"/>
    <mergeCell ref="J47:K47"/>
    <mergeCell ref="N47:O47"/>
    <mergeCell ref="F42:G42"/>
    <mergeCell ref="J42:K42"/>
    <mergeCell ref="N42:O42"/>
    <mergeCell ref="B43:C43"/>
    <mergeCell ref="J36:K36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F32:G32"/>
    <mergeCell ref="J32:K32"/>
    <mergeCell ref="N32:O32"/>
    <mergeCell ref="B33:C33"/>
    <mergeCell ref="F33:G33"/>
    <mergeCell ref="J33:K33"/>
    <mergeCell ref="N33:O33"/>
    <mergeCell ref="B31:C31"/>
    <mergeCell ref="F31:G31"/>
    <mergeCell ref="J31:K31"/>
    <mergeCell ref="N31:O31"/>
    <mergeCell ref="B27:C27"/>
    <mergeCell ref="B28:C28"/>
    <mergeCell ref="B21:C21"/>
    <mergeCell ref="B22:C22"/>
    <mergeCell ref="B23:C23"/>
    <mergeCell ref="B25:C25"/>
    <mergeCell ref="B26:C26"/>
    <mergeCell ref="B20:C20"/>
    <mergeCell ref="B32:C32"/>
    <mergeCell ref="B29:C29"/>
    <mergeCell ref="B14:C14"/>
    <mergeCell ref="B15:C15"/>
    <mergeCell ref="B16:C16"/>
    <mergeCell ref="B17:C17"/>
    <mergeCell ref="B18:C18"/>
    <mergeCell ref="B19:C19"/>
    <mergeCell ref="F4:P4"/>
    <mergeCell ref="F5:P5"/>
    <mergeCell ref="F6:P6"/>
    <mergeCell ref="F7:P7"/>
    <mergeCell ref="B13:C13"/>
    <mergeCell ref="E13:H13"/>
    <mergeCell ref="I13:L13"/>
    <mergeCell ref="M13:P13"/>
    <mergeCell ref="F41:G41"/>
    <mergeCell ref="J41:K41"/>
    <mergeCell ref="N41:O41"/>
    <mergeCell ref="F50:G50"/>
    <mergeCell ref="J50:K50"/>
    <mergeCell ref="N50:O50"/>
    <mergeCell ref="F51:G51"/>
    <mergeCell ref="J51:K51"/>
    <mergeCell ref="N51:O51"/>
    <mergeCell ref="E73:F73"/>
    <mergeCell ref="I73:K73"/>
    <mergeCell ref="M73:O73"/>
    <mergeCell ref="F58:G58"/>
    <mergeCell ref="J58:K58"/>
    <mergeCell ref="N58:O58"/>
    <mergeCell ref="F72:G72"/>
    <mergeCell ref="J72:K72"/>
    <mergeCell ref="N72:O72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2" manualBreakCount="2">
    <brk id="30" max="16" man="1"/>
    <brk id="73" max="16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R174"/>
  <sheetViews>
    <sheetView zoomScaleNormal="100" workbookViewId="0">
      <selection activeCell="B12" sqref="B12"/>
    </sheetView>
  </sheetViews>
  <sheetFormatPr defaultColWidth="9.140625" defaultRowHeight="15" x14ac:dyDescent="0.25"/>
  <cols>
    <col min="1" max="1" width="2" style="41" customWidth="1"/>
    <col min="2" max="2" width="32.7109375" style="1" customWidth="1"/>
    <col min="3" max="3" width="11.7109375" style="1" customWidth="1"/>
    <col min="4" max="11" width="15.7109375" style="1" customWidth="1"/>
    <col min="12" max="44" width="9.140625" style="41"/>
    <col min="45" max="16384" width="9.140625" style="1"/>
  </cols>
  <sheetData>
    <row r="1" spans="1:11" ht="15.75" x14ac:dyDescent="0.25">
      <c r="F1" s="9"/>
      <c r="G1" s="9"/>
      <c r="I1" s="204"/>
      <c r="J1" s="202"/>
      <c r="K1" s="9" t="s">
        <v>70</v>
      </c>
    </row>
    <row r="2" spans="1:11" ht="26.25" x14ac:dyDescent="0.25">
      <c r="C2" s="11" t="s">
        <v>300</v>
      </c>
      <c r="F2" s="6"/>
      <c r="G2" s="6"/>
    </row>
    <row r="3" spans="1:11" x14ac:dyDescent="0.25">
      <c r="C3" s="6"/>
      <c r="F3" s="6"/>
      <c r="G3" s="6"/>
    </row>
    <row r="4" spans="1:11" ht="15.75" x14ac:dyDescent="0.25">
      <c r="C4" s="12" t="s">
        <v>28</v>
      </c>
      <c r="F4" s="427"/>
      <c r="G4" s="427"/>
      <c r="H4" s="427"/>
      <c r="I4" s="427"/>
      <c r="J4" s="427"/>
      <c r="K4" s="427"/>
    </row>
    <row r="5" spans="1:11" ht="15.75" x14ac:dyDescent="0.25">
      <c r="C5" s="12" t="s">
        <v>0</v>
      </c>
      <c r="F5" s="427"/>
      <c r="G5" s="427"/>
      <c r="H5" s="427"/>
      <c r="I5" s="427"/>
      <c r="J5" s="427"/>
      <c r="K5" s="427"/>
    </row>
    <row r="6" spans="1:11" ht="15.75" x14ac:dyDescent="0.25">
      <c r="C6" s="12" t="s">
        <v>66</v>
      </c>
      <c r="F6" s="427"/>
      <c r="G6" s="427"/>
      <c r="H6" s="427"/>
      <c r="I6" s="427"/>
      <c r="J6" s="427"/>
      <c r="K6" s="427"/>
    </row>
    <row r="7" spans="1:11" ht="18" customHeight="1" x14ac:dyDescent="0.25">
      <c r="B7" s="11"/>
      <c r="C7" s="12" t="s">
        <v>130</v>
      </c>
      <c r="F7" s="427"/>
      <c r="G7" s="427"/>
      <c r="H7" s="427"/>
      <c r="I7" s="427"/>
      <c r="J7" s="427"/>
      <c r="K7" s="427"/>
    </row>
    <row r="8" spans="1:11" x14ac:dyDescent="0.25">
      <c r="C8" s="41"/>
      <c r="D8" s="41"/>
      <c r="E8" s="41"/>
      <c r="F8" s="41"/>
      <c r="G8" s="41"/>
      <c r="H8" s="41"/>
      <c r="I8" s="41"/>
      <c r="J8" s="41"/>
      <c r="K8" s="41"/>
    </row>
    <row r="9" spans="1:11" ht="18" x14ac:dyDescent="0.25">
      <c r="B9" s="203" t="s">
        <v>69</v>
      </c>
      <c r="C9" s="41"/>
      <c r="D9" s="41"/>
      <c r="E9" s="41"/>
      <c r="F9" s="41"/>
      <c r="G9" s="41"/>
      <c r="H9" s="41"/>
      <c r="I9" s="41"/>
      <c r="J9" s="41"/>
      <c r="K9" s="41"/>
    </row>
    <row r="10" spans="1:11" ht="18.75" x14ac:dyDescent="0.3">
      <c r="B10" s="62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5.75" x14ac:dyDescent="0.25">
      <c r="B11" s="93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20.25" x14ac:dyDescent="0.3">
      <c r="B12" s="80" t="s">
        <v>123</v>
      </c>
      <c r="C12" s="137"/>
      <c r="D12" s="137"/>
      <c r="E12" s="137"/>
      <c r="F12" s="137"/>
      <c r="G12" s="137"/>
      <c r="H12" s="41"/>
      <c r="I12" s="41"/>
      <c r="J12" s="41"/>
      <c r="K12" s="41"/>
    </row>
    <row r="13" spans="1:11" x14ac:dyDescent="0.25"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33" customHeight="1" x14ac:dyDescent="0.25">
      <c r="A14" s="46"/>
      <c r="B14" s="419" t="s">
        <v>74</v>
      </c>
      <c r="C14" s="419"/>
      <c r="D14" s="426" t="s">
        <v>52</v>
      </c>
      <c r="E14" s="143" t="s">
        <v>18</v>
      </c>
      <c r="F14" s="143" t="s">
        <v>19</v>
      </c>
      <c r="G14" s="143" t="s">
        <v>20</v>
      </c>
      <c r="H14" s="143" t="s">
        <v>21</v>
      </c>
      <c r="I14" s="143" t="s">
        <v>22</v>
      </c>
      <c r="J14" s="143" t="s">
        <v>23</v>
      </c>
      <c r="K14" s="144" t="s">
        <v>134</v>
      </c>
    </row>
    <row r="15" spans="1:11" ht="21" customHeight="1" x14ac:dyDescent="0.25">
      <c r="A15" s="46"/>
      <c r="B15" s="419"/>
      <c r="C15" s="419"/>
      <c r="D15" s="426"/>
      <c r="E15" s="143" t="s">
        <v>127</v>
      </c>
      <c r="F15" s="143" t="s">
        <v>127</v>
      </c>
      <c r="G15" s="143" t="s">
        <v>127</v>
      </c>
      <c r="H15" s="143" t="s">
        <v>127</v>
      </c>
      <c r="I15" s="143" t="s">
        <v>127</v>
      </c>
      <c r="J15" s="143" t="s">
        <v>127</v>
      </c>
      <c r="K15" s="143" t="s">
        <v>127</v>
      </c>
    </row>
    <row r="16" spans="1:11" ht="20.100000000000001" customHeight="1" x14ac:dyDescent="0.25">
      <c r="A16" s="46"/>
      <c r="B16" s="420" t="s">
        <v>24</v>
      </c>
      <c r="C16" s="421"/>
      <c r="D16" s="155">
        <f>SUM(E16:K16)</f>
        <v>0</v>
      </c>
      <c r="E16" s="145"/>
      <c r="F16" s="146"/>
      <c r="G16" s="147"/>
      <c r="H16" s="147"/>
      <c r="I16" s="147"/>
      <c r="J16" s="147"/>
      <c r="K16" s="148"/>
    </row>
    <row r="17" spans="1:11" ht="20.100000000000001" customHeight="1" x14ac:dyDescent="0.25">
      <c r="A17" s="46"/>
      <c r="B17" s="422" t="s">
        <v>77</v>
      </c>
      <c r="C17" s="423"/>
      <c r="D17" s="156">
        <f>SUM(E17:K17)</f>
        <v>0</v>
      </c>
      <c r="E17" s="129"/>
      <c r="F17" s="149"/>
      <c r="G17" s="131"/>
      <c r="H17" s="131"/>
      <c r="I17" s="131"/>
      <c r="J17" s="131"/>
      <c r="K17" s="130"/>
    </row>
    <row r="18" spans="1:11" ht="20.100000000000001" customHeight="1" x14ac:dyDescent="0.25">
      <c r="A18" s="46"/>
      <c r="B18" s="422" t="s">
        <v>25</v>
      </c>
      <c r="C18" s="423"/>
      <c r="D18" s="156">
        <f t="shared" ref="D18:D23" si="0">SUM(E18:K18)</f>
        <v>0</v>
      </c>
      <c r="E18" s="129"/>
      <c r="F18" s="149"/>
      <c r="G18" s="131"/>
      <c r="H18" s="131"/>
      <c r="I18" s="131"/>
      <c r="J18" s="131"/>
      <c r="K18" s="130"/>
    </row>
    <row r="19" spans="1:11" ht="20.100000000000001" customHeight="1" x14ac:dyDescent="0.25">
      <c r="A19" s="46"/>
      <c r="B19" s="422" t="s">
        <v>29</v>
      </c>
      <c r="C19" s="423"/>
      <c r="D19" s="156">
        <f t="shared" si="0"/>
        <v>0</v>
      </c>
      <c r="E19" s="129"/>
      <c r="F19" s="149"/>
      <c r="G19" s="131"/>
      <c r="H19" s="131"/>
      <c r="I19" s="131"/>
      <c r="J19" s="131"/>
      <c r="K19" s="130"/>
    </row>
    <row r="20" spans="1:11" ht="20.100000000000001" customHeight="1" x14ac:dyDescent="0.25">
      <c r="A20" s="46"/>
      <c r="B20" s="422" t="s">
        <v>78</v>
      </c>
      <c r="C20" s="423"/>
      <c r="D20" s="156">
        <f t="shared" si="0"/>
        <v>0</v>
      </c>
      <c r="E20" s="129"/>
      <c r="F20" s="130"/>
      <c r="G20" s="130"/>
      <c r="H20" s="130"/>
      <c r="I20" s="130"/>
      <c r="J20" s="130"/>
      <c r="K20" s="130"/>
    </row>
    <row r="21" spans="1:11" ht="20.100000000000001" customHeight="1" x14ac:dyDescent="0.25">
      <c r="A21" s="46"/>
      <c r="B21" s="422" t="s">
        <v>124</v>
      </c>
      <c r="C21" s="423"/>
      <c r="D21" s="156">
        <f>SUM(E21:K21)</f>
        <v>0</v>
      </c>
      <c r="E21" s="129"/>
      <c r="F21" s="130"/>
      <c r="G21" s="130"/>
      <c r="H21" s="130"/>
      <c r="I21" s="130"/>
      <c r="J21" s="130"/>
      <c r="K21" s="130"/>
    </row>
    <row r="22" spans="1:11" ht="20.100000000000001" customHeight="1" x14ac:dyDescent="0.25">
      <c r="A22" s="46"/>
      <c r="B22" s="424" t="s">
        <v>164</v>
      </c>
      <c r="C22" s="425"/>
      <c r="D22" s="157">
        <f>SUM(D16:D21)</f>
        <v>0</v>
      </c>
      <c r="E22" s="158">
        <f>SUM(E16:E21)</f>
        <v>0</v>
      </c>
      <c r="F22" s="141">
        <f t="shared" ref="F22:K22" si="1">SUM(F16:F21)</f>
        <v>0</v>
      </c>
      <c r="G22" s="141">
        <f>SUM(G16:G21)</f>
        <v>0</v>
      </c>
      <c r="H22" s="141">
        <f>SUM(H16:H21)</f>
        <v>0</v>
      </c>
      <c r="I22" s="141">
        <f t="shared" si="1"/>
        <v>0</v>
      </c>
      <c r="J22" s="141">
        <f>SUM(J16:J21)</f>
        <v>0</v>
      </c>
      <c r="K22" s="141">
        <f t="shared" si="1"/>
        <v>0</v>
      </c>
    </row>
    <row r="23" spans="1:11" ht="20.100000000000001" customHeight="1" x14ac:dyDescent="0.25">
      <c r="A23" s="46"/>
      <c r="B23" s="96" t="s">
        <v>189</v>
      </c>
      <c r="C23" s="95" t="s">
        <v>126</v>
      </c>
      <c r="D23" s="156">
        <f t="shared" si="0"/>
        <v>0</v>
      </c>
      <c r="E23" s="152"/>
      <c r="F23" s="149"/>
      <c r="G23" s="149"/>
      <c r="H23" s="149"/>
      <c r="I23" s="149"/>
      <c r="J23" s="149"/>
      <c r="K23" s="149"/>
    </row>
    <row r="24" spans="1:11" ht="20.100000000000001" customHeight="1" x14ac:dyDescent="0.25">
      <c r="A24" s="46"/>
      <c r="B24" s="97"/>
      <c r="C24" s="95" t="s">
        <v>125</v>
      </c>
      <c r="D24" s="159">
        <f>IFERROR(D23/(D22-D21),0)</f>
        <v>0</v>
      </c>
      <c r="E24" s="160">
        <f>IFERROR(E23/(E22-E21),0)</f>
        <v>0</v>
      </c>
      <c r="F24" s="154">
        <f>IFERROR(F23/(F22-F21),0)</f>
        <v>0</v>
      </c>
      <c r="G24" s="154">
        <f t="shared" ref="G24:K24" si="2">IFERROR(G23/(G22-G21),0)</f>
        <v>0</v>
      </c>
      <c r="H24" s="154">
        <f t="shared" si="2"/>
        <v>0</v>
      </c>
      <c r="I24" s="154">
        <f t="shared" si="2"/>
        <v>0</v>
      </c>
      <c r="J24" s="154">
        <f t="shared" si="2"/>
        <v>0</v>
      </c>
      <c r="K24" s="154">
        <f t="shared" si="2"/>
        <v>0</v>
      </c>
    </row>
    <row r="25" spans="1:11" ht="20.100000000000001" customHeight="1" x14ac:dyDescent="0.25">
      <c r="A25" s="46"/>
      <c r="B25" s="424" t="s">
        <v>79</v>
      </c>
      <c r="C25" s="425"/>
      <c r="D25" s="157">
        <f>SUM(E25:K25)</f>
        <v>0</v>
      </c>
      <c r="E25" s="140">
        <f>E22+E23</f>
        <v>0</v>
      </c>
      <c r="F25" s="153">
        <f>F23+F22</f>
        <v>0</v>
      </c>
      <c r="G25" s="153">
        <f t="shared" ref="G25:J25" si="3">G23+G22</f>
        <v>0</v>
      </c>
      <c r="H25" s="153">
        <f t="shared" si="3"/>
        <v>0</v>
      </c>
      <c r="I25" s="153">
        <f t="shared" si="3"/>
        <v>0</v>
      </c>
      <c r="J25" s="153">
        <f t="shared" si="3"/>
        <v>0</v>
      </c>
      <c r="K25" s="153">
        <f>K23+K22</f>
        <v>0</v>
      </c>
    </row>
    <row r="26" spans="1:11" ht="20.100000000000001" customHeight="1" x14ac:dyDescent="0.25">
      <c r="A26" s="46"/>
      <c r="B26" s="422" t="s">
        <v>14</v>
      </c>
      <c r="C26" s="423"/>
      <c r="D26" s="156">
        <f t="shared" ref="D26" si="4">SUM(E26:K26)</f>
        <v>0</v>
      </c>
      <c r="E26" s="150"/>
      <c r="F26" s="149"/>
      <c r="G26" s="32"/>
      <c r="H26" s="32"/>
      <c r="I26" s="32"/>
      <c r="J26" s="32"/>
      <c r="K26" s="32"/>
    </row>
    <row r="27" spans="1:11" ht="20.100000000000001" customHeight="1" x14ac:dyDescent="0.25">
      <c r="A27" s="46"/>
      <c r="B27" s="424" t="s">
        <v>15</v>
      </c>
      <c r="C27" s="425"/>
      <c r="D27" s="157">
        <f>SUM(E27:K27)</f>
        <v>0</v>
      </c>
      <c r="E27" s="140">
        <f>E25-E26</f>
        <v>0</v>
      </c>
      <c r="F27" s="153">
        <f>F25-F26</f>
        <v>0</v>
      </c>
      <c r="G27" s="153">
        <f t="shared" ref="G27:K27" si="5">G25-G26</f>
        <v>0</v>
      </c>
      <c r="H27" s="153">
        <f t="shared" si="5"/>
        <v>0</v>
      </c>
      <c r="I27" s="153">
        <f t="shared" si="5"/>
        <v>0</v>
      </c>
      <c r="J27" s="153">
        <f t="shared" si="5"/>
        <v>0</v>
      </c>
      <c r="K27" s="153">
        <f t="shared" si="5"/>
        <v>0</v>
      </c>
    </row>
    <row r="28" spans="1:11" s="41" customFormat="1" x14ac:dyDescent="0.25"/>
    <row r="29" spans="1:11" s="41" customFormat="1" x14ac:dyDescent="0.25">
      <c r="B29" s="151" t="s">
        <v>162</v>
      </c>
    </row>
    <row r="30" spans="1:11" s="41" customFormat="1" x14ac:dyDescent="0.25"/>
    <row r="31" spans="1:11" s="41" customFormat="1" x14ac:dyDescent="0.25"/>
    <row r="32" spans="1:11" s="41" customFormat="1" x14ac:dyDescent="0.25"/>
    <row r="33" s="41" customFormat="1" x14ac:dyDescent="0.25"/>
    <row r="34" s="41" customFormat="1" x14ac:dyDescent="0.25"/>
    <row r="35" s="41" customFormat="1" x14ac:dyDescent="0.25"/>
    <row r="36" s="41" customFormat="1" x14ac:dyDescent="0.25"/>
    <row r="37" s="41" customFormat="1" x14ac:dyDescent="0.25"/>
    <row r="38" s="41" customFormat="1" x14ac:dyDescent="0.25"/>
    <row r="39" s="41" customFormat="1" x14ac:dyDescent="0.25"/>
    <row r="40" s="41" customFormat="1" x14ac:dyDescent="0.25"/>
    <row r="41" s="41" customFormat="1" x14ac:dyDescent="0.25"/>
    <row r="42" s="41" customFormat="1" x14ac:dyDescent="0.25"/>
    <row r="43" s="41" customFormat="1" x14ac:dyDescent="0.25"/>
    <row r="44" s="41" customFormat="1" x14ac:dyDescent="0.25"/>
    <row r="45" s="41" customFormat="1" x14ac:dyDescent="0.25"/>
    <row r="46" s="41" customFormat="1" x14ac:dyDescent="0.25"/>
    <row r="47" s="41" customFormat="1" x14ac:dyDescent="0.25"/>
    <row r="48" s="41" customFormat="1" x14ac:dyDescent="0.25"/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</sheetData>
  <sheetProtection formatCells="0" formatColumns="0" formatRows="0" insertColumns="0" insertRows="0" deleteColumns="0" deleteRows="0"/>
  <mergeCells count="16">
    <mergeCell ref="D14:D15"/>
    <mergeCell ref="F4:K4"/>
    <mergeCell ref="F5:K5"/>
    <mergeCell ref="F6:K6"/>
    <mergeCell ref="F7:K7"/>
    <mergeCell ref="B20:C20"/>
    <mergeCell ref="B21:C21"/>
    <mergeCell ref="B22:C22"/>
    <mergeCell ref="B26:C26"/>
    <mergeCell ref="B27:C27"/>
    <mergeCell ref="B25:C25"/>
    <mergeCell ref="B14:C15"/>
    <mergeCell ref="B16:C16"/>
    <mergeCell ref="B17:C17"/>
    <mergeCell ref="B18:C18"/>
    <mergeCell ref="B19:C19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ignoredErrors>
    <ignoredError sqref="D16:D21 D23 D26 F22:I22 E27:K27 F25:K25 K24 E24:J24 K22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3">
    <tabColor rgb="FFFFC000"/>
    <pageSetUpPr fitToPage="1"/>
  </sheetPr>
  <dimension ref="B1:FD1561"/>
  <sheetViews>
    <sheetView tabSelected="1" zoomScaleNormal="100" workbookViewId="0">
      <selection activeCell="H3" sqref="H3"/>
    </sheetView>
  </sheetViews>
  <sheetFormatPr defaultColWidth="9.140625" defaultRowHeight="15" x14ac:dyDescent="0.25"/>
  <cols>
    <col min="1" max="1" width="2.42578125" style="1" customWidth="1"/>
    <col min="2" max="2" width="43.7109375" style="1" customWidth="1"/>
    <col min="3" max="10" width="15.7109375" style="1" customWidth="1"/>
    <col min="11" max="11" width="4" style="41" customWidth="1"/>
    <col min="12" max="12" width="41.42578125" style="41" customWidth="1"/>
    <col min="13" max="13" width="12.5703125" style="41" customWidth="1"/>
    <col min="14" max="15" width="9.140625" style="41"/>
    <col min="16" max="16" width="9.140625" style="41" customWidth="1"/>
    <col min="17" max="160" width="9.140625" style="41"/>
    <col min="161" max="16384" width="9.140625" style="1"/>
  </cols>
  <sheetData>
    <row r="1" spans="2:160" s="6" customFormat="1" ht="18.600000000000001" customHeight="1" x14ac:dyDescent="0.25">
      <c r="C1" s="5"/>
      <c r="D1" s="5"/>
      <c r="E1" s="5"/>
      <c r="F1" s="5"/>
      <c r="G1" s="5"/>
      <c r="H1" s="5"/>
      <c r="I1" s="5"/>
      <c r="J1" s="9" t="s">
        <v>70</v>
      </c>
      <c r="K1" s="38"/>
      <c r="L1" s="37"/>
      <c r="M1" s="37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</row>
    <row r="2" spans="2:160" s="6" customFormat="1" ht="18.600000000000001" customHeight="1" x14ac:dyDescent="0.25">
      <c r="C2" s="11" t="s">
        <v>160</v>
      </c>
      <c r="D2" s="9"/>
      <c r="F2" s="5"/>
      <c r="I2" s="5"/>
      <c r="J2" s="5"/>
      <c r="K2" s="128"/>
      <c r="L2" s="195" t="s">
        <v>186</v>
      </c>
      <c r="M2" s="175"/>
      <c r="N2" s="176"/>
      <c r="O2" s="176"/>
      <c r="P2" s="17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</row>
    <row r="3" spans="2:160" s="6" customFormat="1" ht="18.600000000000001" customHeight="1" x14ac:dyDescent="0.25">
      <c r="I3" s="5"/>
      <c r="J3" s="5"/>
      <c r="K3" s="128"/>
      <c r="L3" s="178" t="s">
        <v>180</v>
      </c>
      <c r="M3" s="179"/>
      <c r="N3" s="180"/>
      <c r="O3" s="180"/>
      <c r="P3" s="181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</row>
    <row r="4" spans="2:160" s="6" customFormat="1" ht="18" customHeight="1" x14ac:dyDescent="0.25">
      <c r="C4" s="12" t="s">
        <v>28</v>
      </c>
      <c r="E4" s="463"/>
      <c r="F4" s="463"/>
      <c r="G4" s="463"/>
      <c r="H4" s="463"/>
      <c r="I4" s="463"/>
      <c r="J4" s="463"/>
      <c r="K4" s="39"/>
      <c r="L4" s="182" t="s">
        <v>175</v>
      </c>
      <c r="M4" s="271">
        <f>I21+I22+F57</f>
        <v>0</v>
      </c>
      <c r="N4" s="183">
        <f>IFERROR(M4/J14, 0)</f>
        <v>0</v>
      </c>
      <c r="O4" s="180" t="s">
        <v>185</v>
      </c>
      <c r="P4" s="181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</row>
    <row r="5" spans="2:160" s="6" customFormat="1" ht="18.600000000000001" customHeight="1" x14ac:dyDescent="0.25">
      <c r="C5" s="12" t="s">
        <v>0</v>
      </c>
      <c r="E5" s="463"/>
      <c r="F5" s="463"/>
      <c r="G5" s="463"/>
      <c r="H5" s="463"/>
      <c r="I5" s="463"/>
      <c r="J5" s="463"/>
      <c r="K5" s="39"/>
      <c r="L5" s="184" t="s">
        <v>176</v>
      </c>
      <c r="M5" s="271">
        <f>I25+F58</f>
        <v>0</v>
      </c>
      <c r="N5" s="180"/>
      <c r="O5" s="180"/>
      <c r="P5" s="181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</row>
    <row r="6" spans="2:160" s="6" customFormat="1" ht="18.600000000000001" customHeight="1" x14ac:dyDescent="0.25">
      <c r="C6" s="12" t="s">
        <v>66</v>
      </c>
      <c r="E6" s="463"/>
      <c r="F6" s="463"/>
      <c r="G6" s="463"/>
      <c r="H6" s="463"/>
      <c r="I6" s="463"/>
      <c r="J6" s="463"/>
      <c r="K6" s="39"/>
      <c r="L6" s="184" t="s">
        <v>177</v>
      </c>
      <c r="M6" s="271">
        <f>I37+F69</f>
        <v>0</v>
      </c>
      <c r="N6" s="180"/>
      <c r="O6" s="180"/>
      <c r="P6" s="181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</row>
    <row r="7" spans="2:160" ht="16.5" thickBot="1" x14ac:dyDescent="0.3">
      <c r="C7" s="12" t="s">
        <v>130</v>
      </c>
      <c r="E7" s="464"/>
      <c r="F7" s="463"/>
      <c r="G7" s="463"/>
      <c r="H7" s="463"/>
      <c r="I7" s="463"/>
      <c r="J7" s="463"/>
      <c r="K7" s="40"/>
      <c r="L7" s="185" t="s">
        <v>178</v>
      </c>
      <c r="M7" s="272">
        <f>SUM(M5:M6)</f>
        <v>0</v>
      </c>
      <c r="N7" s="186"/>
      <c r="O7" s="186"/>
      <c r="P7" s="187"/>
    </row>
    <row r="8" spans="2:160" ht="18" customHeight="1" x14ac:dyDescent="0.25">
      <c r="B8" s="203" t="s">
        <v>69</v>
      </c>
      <c r="C8" s="11"/>
      <c r="D8" s="11"/>
      <c r="E8" s="5"/>
      <c r="F8" s="5"/>
      <c r="I8" s="7"/>
      <c r="J8" s="5"/>
      <c r="K8" s="40"/>
      <c r="L8" s="182" t="s">
        <v>179</v>
      </c>
      <c r="M8" s="273">
        <f>M4+M5+M6</f>
        <v>0</v>
      </c>
      <c r="N8" s="188">
        <f>IFERROR(M8/J14, 0)</f>
        <v>0</v>
      </c>
      <c r="O8" s="180" t="s">
        <v>185</v>
      </c>
      <c r="P8" s="187"/>
    </row>
    <row r="9" spans="2:160" ht="24.75" customHeight="1" x14ac:dyDescent="0.3">
      <c r="B9" s="62"/>
      <c r="C9" s="11"/>
      <c r="D9" s="11"/>
      <c r="E9" s="94"/>
      <c r="F9" s="5"/>
      <c r="I9" s="7"/>
      <c r="J9" s="5"/>
      <c r="K9" s="40"/>
      <c r="L9" s="189" t="s">
        <v>181</v>
      </c>
      <c r="M9" s="274"/>
      <c r="N9" s="186"/>
      <c r="O9" s="186"/>
      <c r="P9" s="187"/>
    </row>
    <row r="10" spans="2:160" ht="18.75" customHeight="1" x14ac:dyDescent="0.25">
      <c r="B10" s="10" t="s">
        <v>54</v>
      </c>
      <c r="C10" s="5"/>
      <c r="D10" s="5"/>
      <c r="E10" s="5"/>
      <c r="F10" s="7"/>
      <c r="G10" s="7"/>
      <c r="H10" s="7"/>
      <c r="I10" s="5"/>
      <c r="J10" s="5"/>
      <c r="L10" s="190" t="s">
        <v>182</v>
      </c>
      <c r="M10" s="275">
        <f>'1.Budget TOTAL'!C63</f>
        <v>0</v>
      </c>
      <c r="N10" s="186"/>
      <c r="O10" s="186"/>
      <c r="P10" s="187"/>
    </row>
    <row r="11" spans="2:160" ht="17.25" customHeight="1" thickBot="1" x14ac:dyDescent="0.3">
      <c r="B11" s="13" t="s">
        <v>122</v>
      </c>
      <c r="C11" s="14"/>
      <c r="D11" s="14"/>
      <c r="E11" s="15"/>
      <c r="F11" s="16"/>
      <c r="G11" s="16"/>
      <c r="H11" s="16"/>
      <c r="I11" s="15"/>
      <c r="J11" s="15"/>
      <c r="L11" s="191" t="s">
        <v>183</v>
      </c>
      <c r="M11" s="196">
        <f>IFERROR((M10/J14), 0)</f>
        <v>0</v>
      </c>
      <c r="N11" s="186"/>
      <c r="O11" s="186"/>
      <c r="P11" s="187"/>
    </row>
    <row r="12" spans="2:160" ht="51" customHeight="1" thickBot="1" x14ac:dyDescent="0.3">
      <c r="B12" s="65"/>
      <c r="C12" s="66" t="s">
        <v>26</v>
      </c>
      <c r="D12" s="66" t="s">
        <v>39</v>
      </c>
      <c r="E12" s="66" t="s">
        <v>40</v>
      </c>
      <c r="F12" s="67" t="s">
        <v>44</v>
      </c>
      <c r="G12" s="67" t="s">
        <v>36</v>
      </c>
      <c r="H12" s="66" t="s">
        <v>41</v>
      </c>
      <c r="I12" s="66" t="s">
        <v>36</v>
      </c>
      <c r="J12" s="68" t="s">
        <v>52</v>
      </c>
      <c r="K12" s="46"/>
      <c r="L12" s="192" t="s">
        <v>184</v>
      </c>
      <c r="M12" s="197">
        <f>IFERROR((M5/J14), 0)</f>
        <v>0</v>
      </c>
      <c r="N12" s="193"/>
      <c r="O12" s="193"/>
      <c r="P12" s="194"/>
    </row>
    <row r="13" spans="2:160" ht="19.5" customHeight="1" x14ac:dyDescent="0.25">
      <c r="B13" s="63" t="s">
        <v>133</v>
      </c>
      <c r="C13" s="73">
        <f>'1.Budget TOTAL'!C98</f>
        <v>0</v>
      </c>
      <c r="D13" s="29">
        <f>'1.Budget TOTAL'!C100</f>
        <v>0</v>
      </c>
      <c r="E13" s="29">
        <f>'1.Budget TOTAL'!C99</f>
        <v>0</v>
      </c>
      <c r="F13" s="29">
        <f>SUM(C13:E13)</f>
        <v>0</v>
      </c>
      <c r="G13" s="199">
        <f>IFERROR(F13/J13, 0)</f>
        <v>0</v>
      </c>
      <c r="H13" s="29">
        <f>'1.Budget TOTAL'!C102</f>
        <v>0</v>
      </c>
      <c r="I13" s="198">
        <f>IFERROR(H13/J13, 0)</f>
        <v>0</v>
      </c>
      <c r="J13" s="64">
        <f>F13+H13</f>
        <v>0</v>
      </c>
      <c r="K13" s="46"/>
      <c r="N13" s="4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2:160" ht="17.25" customHeight="1" thickBot="1" x14ac:dyDescent="0.3">
      <c r="B14" s="48" t="s">
        <v>46</v>
      </c>
      <c r="C14" s="74">
        <f>F20+F25+F37</f>
        <v>0</v>
      </c>
      <c r="D14" s="49">
        <f>G20+G25+G37</f>
        <v>0</v>
      </c>
      <c r="E14" s="49">
        <f>H20+H25+H37</f>
        <v>0</v>
      </c>
      <c r="F14" s="49">
        <f>SUM(C14:E14)</f>
        <v>0</v>
      </c>
      <c r="G14" s="200">
        <f>IFERROR(F14/J14, 0)</f>
        <v>0</v>
      </c>
      <c r="H14" s="49">
        <f>F56+F58+F69</f>
        <v>0</v>
      </c>
      <c r="I14" s="198">
        <f>IFERROR(H14/J14, 0)</f>
        <v>0</v>
      </c>
      <c r="J14" s="51">
        <f>F14+H14</f>
        <v>0</v>
      </c>
      <c r="K14" s="46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2:160" ht="19.5" customHeight="1" thickBot="1" x14ac:dyDescent="0.3">
      <c r="B15" s="50" t="s">
        <v>27</v>
      </c>
      <c r="C15" s="217">
        <f t="shared" ref="C15:F15" si="0">C14-C13</f>
        <v>0</v>
      </c>
      <c r="D15" s="217">
        <f>D14-D13</f>
        <v>0</v>
      </c>
      <c r="E15" s="217">
        <f t="shared" si="0"/>
        <v>0</v>
      </c>
      <c r="F15" s="217">
        <f t="shared" si="0"/>
        <v>0</v>
      </c>
      <c r="G15" s="217"/>
      <c r="H15" s="217">
        <f>H14-H13</f>
        <v>0</v>
      </c>
      <c r="I15" s="217"/>
      <c r="J15" s="218">
        <f>J14-J13</f>
        <v>0</v>
      </c>
      <c r="K15" s="45"/>
      <c r="N15" s="42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2:160" ht="25.15" customHeight="1" x14ac:dyDescent="0.25">
      <c r="B16" s="4"/>
      <c r="C16" s="3"/>
      <c r="D16" s="3"/>
      <c r="E16" s="3"/>
      <c r="F16" s="3"/>
      <c r="G16" s="3"/>
      <c r="H16" s="3"/>
      <c r="I16" s="3"/>
      <c r="J16" s="3"/>
      <c r="K16" s="44"/>
      <c r="M16" s="44"/>
    </row>
    <row r="17" spans="2:160" ht="18" customHeight="1" x14ac:dyDescent="0.25">
      <c r="B17" s="27" t="s">
        <v>55</v>
      </c>
      <c r="C17" s="27"/>
      <c r="D17" s="27"/>
      <c r="E17" s="27"/>
      <c r="F17" s="27"/>
      <c r="G17" s="27"/>
      <c r="H17" s="3"/>
      <c r="I17" s="3"/>
      <c r="J17" s="3"/>
      <c r="K17" s="44"/>
      <c r="M17" s="44"/>
    </row>
    <row r="18" spans="2:160" ht="18.75" thickBot="1" x14ac:dyDescent="0.3">
      <c r="B18" s="52" t="s">
        <v>68</v>
      </c>
      <c r="C18" s="17"/>
      <c r="D18" s="17"/>
      <c r="E18" s="17"/>
      <c r="F18" s="17"/>
      <c r="G18" s="17"/>
      <c r="H18" s="3"/>
      <c r="I18" s="3"/>
      <c r="J18" s="3"/>
      <c r="K18" s="44"/>
      <c r="M18" s="44"/>
    </row>
    <row r="19" spans="2:160" s="4" customFormat="1" ht="51" customHeight="1" thickBot="1" x14ac:dyDescent="0.3">
      <c r="B19" s="69" t="s">
        <v>56</v>
      </c>
      <c r="C19" s="443" t="s">
        <v>50</v>
      </c>
      <c r="D19" s="444"/>
      <c r="E19" s="445"/>
      <c r="F19" s="66" t="s">
        <v>26</v>
      </c>
      <c r="G19" s="66" t="s">
        <v>39</v>
      </c>
      <c r="H19" s="66" t="s">
        <v>40</v>
      </c>
      <c r="I19" s="67" t="s">
        <v>44</v>
      </c>
      <c r="J19" s="70" t="s">
        <v>36</v>
      </c>
      <c r="K19" s="46"/>
      <c r="L19" s="45"/>
      <c r="M19" s="44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</row>
    <row r="20" spans="2:160" s="4" customFormat="1" ht="29.25" customHeight="1" x14ac:dyDescent="0.25">
      <c r="B20" s="18" t="s">
        <v>57</v>
      </c>
      <c r="C20" s="467"/>
      <c r="D20" s="467"/>
      <c r="E20" s="467"/>
      <c r="F20" s="276">
        <f>F21+F22</f>
        <v>0</v>
      </c>
      <c r="G20" s="276">
        <f>G21+G22</f>
        <v>0</v>
      </c>
      <c r="H20" s="276">
        <f>H21+H22</f>
        <v>0</v>
      </c>
      <c r="I20" s="276">
        <f t="shared" ref="I20:I41" si="1">SUM(F20:H20)</f>
        <v>0</v>
      </c>
      <c r="J20" s="277">
        <f>IFERROR(I20/$F$13, 0)</f>
        <v>0</v>
      </c>
      <c r="K20" s="45" t="s">
        <v>43</v>
      </c>
      <c r="L20" s="46"/>
      <c r="M20" s="4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</row>
    <row r="21" spans="2:160" s="4" customFormat="1" ht="19.5" customHeight="1" x14ac:dyDescent="0.25">
      <c r="B21" s="24" t="s">
        <v>58</v>
      </c>
      <c r="C21" s="465" t="s">
        <v>47</v>
      </c>
      <c r="D21" s="465"/>
      <c r="E21" s="466"/>
      <c r="F21" s="30"/>
      <c r="G21" s="30"/>
      <c r="H21" s="30"/>
      <c r="I21" s="215">
        <f t="shared" si="1"/>
        <v>0</v>
      </c>
      <c r="J21" s="170">
        <f>IFERROR(I21/$F$13, 0)</f>
        <v>0</v>
      </c>
      <c r="K21" s="46"/>
      <c r="L21" s="45"/>
      <c r="M21" s="4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</row>
    <row r="22" spans="2:160" s="4" customFormat="1" ht="19.5" customHeight="1" x14ac:dyDescent="0.25">
      <c r="B22" s="21" t="s">
        <v>140</v>
      </c>
      <c r="C22" s="468"/>
      <c r="D22" s="465"/>
      <c r="E22" s="465"/>
      <c r="F22" s="215">
        <f>SUM(F23:F24)</f>
        <v>0</v>
      </c>
      <c r="G22" s="72">
        <v>0</v>
      </c>
      <c r="H22" s="215">
        <f>SUM(H23:H24)</f>
        <v>0</v>
      </c>
      <c r="I22" s="215">
        <f t="shared" si="1"/>
        <v>0</v>
      </c>
      <c r="J22" s="171">
        <f>IFERROR(I22/($C$13+$E$13), 0)</f>
        <v>0</v>
      </c>
      <c r="K22" s="46"/>
      <c r="L22" s="45"/>
      <c r="M22" s="43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</row>
    <row r="23" spans="2:160" s="4" customFormat="1" ht="19.5" customHeight="1" x14ac:dyDescent="0.25">
      <c r="B23" s="19" t="s">
        <v>141</v>
      </c>
      <c r="C23" s="465" t="s">
        <v>47</v>
      </c>
      <c r="D23" s="465"/>
      <c r="E23" s="466"/>
      <c r="F23" s="32"/>
      <c r="G23" s="71">
        <v>0</v>
      </c>
      <c r="H23" s="32"/>
      <c r="I23" s="56">
        <f t="shared" si="1"/>
        <v>0</v>
      </c>
      <c r="J23" s="172">
        <f t="shared" ref="J23:J24" si="2">IFERROR(I23/($C$13+$E$13), 0)</f>
        <v>0</v>
      </c>
      <c r="K23" s="46"/>
      <c r="L23" s="45"/>
      <c r="M23" s="43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</row>
    <row r="24" spans="2:160" s="4" customFormat="1" ht="19.5" customHeight="1" thickBot="1" x14ac:dyDescent="0.3">
      <c r="B24" s="26" t="s">
        <v>142</v>
      </c>
      <c r="C24" s="469" t="s">
        <v>47</v>
      </c>
      <c r="D24" s="469"/>
      <c r="E24" s="470"/>
      <c r="F24" s="57"/>
      <c r="G24" s="71">
        <v>0</v>
      </c>
      <c r="H24" s="57"/>
      <c r="I24" s="58">
        <f t="shared" si="1"/>
        <v>0</v>
      </c>
      <c r="J24" s="172">
        <f t="shared" si="2"/>
        <v>0</v>
      </c>
      <c r="K24" s="46"/>
      <c r="L24" s="45"/>
      <c r="M24" s="43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</row>
    <row r="25" spans="2:160" s="4" customFormat="1" ht="19.5" customHeight="1" x14ac:dyDescent="0.25">
      <c r="B25" s="446" t="s">
        <v>135</v>
      </c>
      <c r="C25" s="447"/>
      <c r="D25" s="447"/>
      <c r="E25" s="448"/>
      <c r="F25" s="278">
        <f>F26+F32</f>
        <v>0</v>
      </c>
      <c r="G25" s="278">
        <f>G26+G32</f>
        <v>0</v>
      </c>
      <c r="H25" s="278">
        <f>H26+H32</f>
        <v>0</v>
      </c>
      <c r="I25" s="278">
        <f>SUM(F25:H25)</f>
        <v>0</v>
      </c>
      <c r="J25" s="279">
        <f>IFERROR(I25/$F$13, 0)</f>
        <v>0</v>
      </c>
      <c r="K25" s="45" t="s">
        <v>61</v>
      </c>
      <c r="L25" s="45"/>
      <c r="M25" s="43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</row>
    <row r="26" spans="2:160" s="4" customFormat="1" ht="19.5" customHeight="1" x14ac:dyDescent="0.25">
      <c r="B26" s="460" t="s">
        <v>136</v>
      </c>
      <c r="C26" s="461"/>
      <c r="D26" s="23"/>
      <c r="E26" s="23"/>
      <c r="F26" s="215">
        <f>SUM(F27:F31)</f>
        <v>0</v>
      </c>
      <c r="G26" s="215">
        <f>SUM(G27:G31)</f>
        <v>0</v>
      </c>
      <c r="H26" s="215">
        <f>SUM(H27:H31)</f>
        <v>0</v>
      </c>
      <c r="I26" s="215">
        <f t="shared" ref="I26:I30" si="3">SUM(F26:H26)</f>
        <v>0</v>
      </c>
      <c r="J26" s="170">
        <f>IFERROR(I26/$F$13, 0)</f>
        <v>0</v>
      </c>
      <c r="K26" s="46"/>
      <c r="L26" s="45"/>
      <c r="M26" s="43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</row>
    <row r="27" spans="2:160" s="4" customFormat="1" ht="19.5" customHeight="1" x14ac:dyDescent="0.25">
      <c r="B27" s="35" t="s">
        <v>51</v>
      </c>
      <c r="C27" s="454" t="s">
        <v>53</v>
      </c>
      <c r="D27" s="455"/>
      <c r="E27" s="456"/>
      <c r="F27" s="53"/>
      <c r="G27" s="53"/>
      <c r="H27" s="53"/>
      <c r="I27" s="54">
        <f t="shared" si="3"/>
        <v>0</v>
      </c>
      <c r="J27" s="55"/>
      <c r="K27" s="46"/>
      <c r="L27" s="45"/>
      <c r="M27" s="43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</row>
    <row r="28" spans="2:160" s="4" customFormat="1" ht="19.5" customHeight="1" x14ac:dyDescent="0.25">
      <c r="B28" s="35" t="s">
        <v>51</v>
      </c>
      <c r="C28" s="454" t="s">
        <v>53</v>
      </c>
      <c r="D28" s="455"/>
      <c r="E28" s="456"/>
      <c r="F28" s="53"/>
      <c r="G28" s="53"/>
      <c r="H28" s="53"/>
      <c r="I28" s="54">
        <f t="shared" si="3"/>
        <v>0</v>
      </c>
      <c r="J28" s="55"/>
      <c r="K28" s="46"/>
      <c r="L28" s="45"/>
      <c r="M28" s="43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</row>
    <row r="29" spans="2:160" s="4" customFormat="1" ht="19.5" customHeight="1" x14ac:dyDescent="0.25">
      <c r="B29" s="35" t="s">
        <v>51</v>
      </c>
      <c r="C29" s="454" t="s">
        <v>53</v>
      </c>
      <c r="D29" s="455"/>
      <c r="E29" s="456"/>
      <c r="F29" s="53"/>
      <c r="G29" s="53"/>
      <c r="H29" s="53"/>
      <c r="I29" s="54">
        <f t="shared" si="3"/>
        <v>0</v>
      </c>
      <c r="J29" s="55"/>
      <c r="K29" s="46"/>
      <c r="L29" s="45"/>
      <c r="M29" s="43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</row>
    <row r="30" spans="2:160" s="4" customFormat="1" ht="19.5" customHeight="1" x14ac:dyDescent="0.25">
      <c r="B30" s="35"/>
      <c r="C30" s="454" t="s">
        <v>53</v>
      </c>
      <c r="D30" s="455"/>
      <c r="E30" s="456"/>
      <c r="F30" s="53"/>
      <c r="G30" s="53"/>
      <c r="H30" s="53"/>
      <c r="I30" s="54">
        <f t="shared" si="3"/>
        <v>0</v>
      </c>
      <c r="J30" s="55"/>
      <c r="K30" s="46"/>
      <c r="L30" s="45"/>
      <c r="M30" s="43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</row>
    <row r="31" spans="2:160" s="4" customFormat="1" ht="19.5" customHeight="1" x14ac:dyDescent="0.25">
      <c r="B31" s="434" t="s">
        <v>67</v>
      </c>
      <c r="C31" s="435"/>
      <c r="D31" s="435"/>
      <c r="E31" s="435"/>
      <c r="F31" s="436"/>
      <c r="G31" s="436"/>
      <c r="H31" s="436"/>
      <c r="I31" s="436"/>
      <c r="J31" s="437"/>
      <c r="K31" s="46"/>
      <c r="L31" s="45"/>
      <c r="M31" s="43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</row>
    <row r="32" spans="2:160" s="4" customFormat="1" ht="19.5" customHeight="1" x14ac:dyDescent="0.25">
      <c r="B32" s="460" t="s">
        <v>137</v>
      </c>
      <c r="C32" s="461"/>
      <c r="D32" s="461"/>
      <c r="E32" s="462"/>
      <c r="F32" s="215">
        <f>SUM(F33:F36)</f>
        <v>0</v>
      </c>
      <c r="G32" s="215">
        <f>SUM(G33:G36)</f>
        <v>0</v>
      </c>
      <c r="H32" s="215">
        <f>SUM(H33:H36)</f>
        <v>0</v>
      </c>
      <c r="I32" s="215">
        <f>SUM(F32:H32)</f>
        <v>0</v>
      </c>
      <c r="J32" s="170">
        <f>IFERROR(I32/$F$13, 0)</f>
        <v>0</v>
      </c>
      <c r="K32" s="46"/>
      <c r="L32" s="45"/>
      <c r="M32" s="43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</row>
    <row r="33" spans="2:160" s="4" customFormat="1" ht="19.5" customHeight="1" x14ac:dyDescent="0.25">
      <c r="B33" s="35" t="s">
        <v>51</v>
      </c>
      <c r="C33" s="454" t="s">
        <v>53</v>
      </c>
      <c r="D33" s="455"/>
      <c r="E33" s="456"/>
      <c r="F33" s="53"/>
      <c r="G33" s="53"/>
      <c r="H33" s="53"/>
      <c r="I33" s="54">
        <f>SUM(F33:H33)</f>
        <v>0</v>
      </c>
      <c r="J33" s="55"/>
      <c r="K33" s="46"/>
      <c r="L33" s="45"/>
      <c r="M33" s="43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</row>
    <row r="34" spans="2:160" s="4" customFormat="1" ht="19.5" customHeight="1" x14ac:dyDescent="0.25">
      <c r="B34" s="35" t="s">
        <v>51</v>
      </c>
      <c r="C34" s="454" t="s">
        <v>53</v>
      </c>
      <c r="D34" s="455"/>
      <c r="E34" s="456"/>
      <c r="F34" s="53"/>
      <c r="G34" s="53"/>
      <c r="H34" s="53"/>
      <c r="I34" s="54">
        <f>SUM(F34:H34)</f>
        <v>0</v>
      </c>
      <c r="J34" s="55"/>
      <c r="K34" s="46"/>
      <c r="L34" s="45"/>
      <c r="M34" s="43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</row>
    <row r="35" spans="2:160" s="4" customFormat="1" ht="19.5" customHeight="1" x14ac:dyDescent="0.25">
      <c r="B35" s="35" t="s">
        <v>51</v>
      </c>
      <c r="C35" s="454" t="s">
        <v>53</v>
      </c>
      <c r="D35" s="455"/>
      <c r="E35" s="456"/>
      <c r="F35" s="53"/>
      <c r="G35" s="53"/>
      <c r="H35" s="53"/>
      <c r="I35" s="54">
        <f>SUM(F35:H35)</f>
        <v>0</v>
      </c>
      <c r="J35" s="55"/>
      <c r="K35" s="46"/>
      <c r="L35" s="45"/>
      <c r="M35" s="43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</row>
    <row r="36" spans="2:160" s="4" customFormat="1" ht="19.5" customHeight="1" thickBot="1" x14ac:dyDescent="0.3">
      <c r="B36" s="472" t="s">
        <v>67</v>
      </c>
      <c r="C36" s="473"/>
      <c r="D36" s="473"/>
      <c r="E36" s="473"/>
      <c r="F36" s="473"/>
      <c r="G36" s="473"/>
      <c r="H36" s="473"/>
      <c r="I36" s="473"/>
      <c r="J36" s="474"/>
      <c r="K36" s="46"/>
      <c r="L36" s="45"/>
      <c r="M36" s="43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</row>
    <row r="37" spans="2:160" s="8" customFormat="1" ht="26.25" customHeight="1" x14ac:dyDescent="0.25">
      <c r="B37" s="438" t="s">
        <v>138</v>
      </c>
      <c r="C37" s="439"/>
      <c r="D37" s="439"/>
      <c r="E37" s="439"/>
      <c r="F37" s="278">
        <f>F38+F45</f>
        <v>0</v>
      </c>
      <c r="G37" s="278">
        <f>G38+G45</f>
        <v>0</v>
      </c>
      <c r="H37" s="278">
        <f>H38+H45</f>
        <v>0</v>
      </c>
      <c r="I37" s="278">
        <f t="shared" si="1"/>
        <v>0</v>
      </c>
      <c r="J37" s="279">
        <f>IFERROR(I37/$F$13, 0)</f>
        <v>0</v>
      </c>
      <c r="K37" s="45" t="s">
        <v>62</v>
      </c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</row>
    <row r="38" spans="2:160" s="8" customFormat="1" ht="19.5" customHeight="1" x14ac:dyDescent="0.25">
      <c r="B38" s="22" t="s">
        <v>139</v>
      </c>
      <c r="C38" s="453"/>
      <c r="D38" s="471"/>
      <c r="E38" s="471"/>
      <c r="F38" s="215">
        <f>SUM(F39:F44)</f>
        <v>0</v>
      </c>
      <c r="G38" s="215">
        <f>SUM(G39:G44)</f>
        <v>0</v>
      </c>
      <c r="H38" s="215">
        <f>SUM(H39:H44)</f>
        <v>0</v>
      </c>
      <c r="I38" s="215">
        <f t="shared" si="1"/>
        <v>0</v>
      </c>
      <c r="J38" s="170">
        <f>IFERROR(I38/$F$13, 0)</f>
        <v>0</v>
      </c>
      <c r="K38" s="33"/>
      <c r="L38" s="34"/>
      <c r="M38" s="3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</row>
    <row r="39" spans="2:160" s="8" customFormat="1" ht="19.5" customHeight="1" x14ac:dyDescent="0.25">
      <c r="B39" s="20" t="s">
        <v>143</v>
      </c>
      <c r="C39" s="428" t="s">
        <v>49</v>
      </c>
      <c r="D39" s="429"/>
      <c r="E39" s="430"/>
      <c r="F39" s="32"/>
      <c r="G39" s="71">
        <v>0</v>
      </c>
      <c r="H39" s="32"/>
      <c r="I39" s="56">
        <f t="shared" si="1"/>
        <v>0</v>
      </c>
      <c r="J39" s="59"/>
      <c r="K39" s="45"/>
      <c r="L39" s="34"/>
      <c r="M39" s="34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</row>
    <row r="40" spans="2:160" s="8" customFormat="1" ht="19.5" customHeight="1" x14ac:dyDescent="0.25">
      <c r="B40" s="20" t="s">
        <v>144</v>
      </c>
      <c r="C40" s="428" t="s">
        <v>49</v>
      </c>
      <c r="D40" s="429"/>
      <c r="E40" s="430"/>
      <c r="F40" s="32"/>
      <c r="G40" s="71">
        <v>0</v>
      </c>
      <c r="H40" s="32"/>
      <c r="I40" s="56">
        <f t="shared" si="1"/>
        <v>0</v>
      </c>
      <c r="J40" s="25"/>
      <c r="K40" s="45"/>
      <c r="L40" s="34"/>
      <c r="M40" s="34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</row>
    <row r="41" spans="2:160" s="8" customFormat="1" ht="19.5" customHeight="1" x14ac:dyDescent="0.25">
      <c r="B41" s="19" t="s">
        <v>145</v>
      </c>
      <c r="C41" s="428" t="s">
        <v>49</v>
      </c>
      <c r="D41" s="429"/>
      <c r="E41" s="430"/>
      <c r="F41" s="71">
        <v>0</v>
      </c>
      <c r="G41" s="32"/>
      <c r="H41" s="71">
        <v>0</v>
      </c>
      <c r="I41" s="56">
        <f t="shared" si="1"/>
        <v>0</v>
      </c>
      <c r="J41" s="25"/>
      <c r="K41" s="45"/>
      <c r="L41" s="34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</row>
    <row r="42" spans="2:160" s="33" customFormat="1" ht="19.5" customHeight="1" x14ac:dyDescent="0.25">
      <c r="B42" s="31" t="s">
        <v>59</v>
      </c>
      <c r="C42" s="428" t="s">
        <v>49</v>
      </c>
      <c r="D42" s="429"/>
      <c r="E42" s="430"/>
      <c r="F42" s="36"/>
      <c r="G42" s="36"/>
      <c r="H42" s="36"/>
      <c r="I42" s="60">
        <f>SUM(F42:H42)</f>
        <v>0</v>
      </c>
      <c r="J42" s="61"/>
      <c r="L42" s="34"/>
      <c r="M42" s="34"/>
    </row>
    <row r="43" spans="2:160" s="33" customFormat="1" ht="19.5" customHeight="1" x14ac:dyDescent="0.25">
      <c r="B43" s="31" t="s">
        <v>59</v>
      </c>
      <c r="C43" s="428" t="s">
        <v>49</v>
      </c>
      <c r="D43" s="429"/>
      <c r="E43" s="430"/>
      <c r="F43" s="36"/>
      <c r="G43" s="36"/>
      <c r="H43" s="36"/>
      <c r="I43" s="60">
        <f>SUM(F43:H43)</f>
        <v>0</v>
      </c>
      <c r="J43" s="61"/>
      <c r="L43" s="34"/>
      <c r="M43" s="34"/>
    </row>
    <row r="44" spans="2:160" s="8" customFormat="1" ht="19.5" customHeight="1" x14ac:dyDescent="0.25">
      <c r="B44" s="434" t="s">
        <v>67</v>
      </c>
      <c r="C44" s="435"/>
      <c r="D44" s="435"/>
      <c r="E44" s="435"/>
      <c r="F44" s="436"/>
      <c r="G44" s="436"/>
      <c r="H44" s="436"/>
      <c r="I44" s="436"/>
      <c r="J44" s="437"/>
      <c r="K44" s="33"/>
      <c r="L44" s="34"/>
      <c r="M44" s="34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</row>
    <row r="45" spans="2:160" s="8" customFormat="1" ht="19.5" customHeight="1" x14ac:dyDescent="0.25">
      <c r="B45" s="431" t="s">
        <v>149</v>
      </c>
      <c r="C45" s="432"/>
      <c r="D45" s="432"/>
      <c r="E45" s="433"/>
      <c r="F45" s="77">
        <f>SUM(F46:F51)</f>
        <v>0</v>
      </c>
      <c r="G45" s="29">
        <f>SUM(G46:G51)</f>
        <v>0</v>
      </c>
      <c r="H45" s="29">
        <f>SUM(H46:H51)</f>
        <v>0</v>
      </c>
      <c r="I45" s="29">
        <f t="shared" ref="I45:I48" si="4">SUM(F45:H45)</f>
        <v>0</v>
      </c>
      <c r="J45" s="170">
        <f>IFERROR(I45/$F$13, 0)</f>
        <v>0</v>
      </c>
      <c r="K45" s="33"/>
      <c r="L45" s="34"/>
      <c r="M45" s="34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</row>
    <row r="46" spans="2:160" s="33" customFormat="1" ht="19.5" customHeight="1" x14ac:dyDescent="0.25">
      <c r="B46" s="19" t="s">
        <v>146</v>
      </c>
      <c r="C46" s="428" t="s">
        <v>49</v>
      </c>
      <c r="D46" s="429"/>
      <c r="E46" s="430"/>
      <c r="F46" s="32"/>
      <c r="G46" s="71">
        <v>0</v>
      </c>
      <c r="H46" s="32"/>
      <c r="I46" s="56">
        <f t="shared" si="4"/>
        <v>0</v>
      </c>
      <c r="J46" s="25"/>
      <c r="K46" s="45"/>
      <c r="L46" s="34"/>
      <c r="M46" s="34"/>
    </row>
    <row r="47" spans="2:160" s="8" customFormat="1" ht="19.5" customHeight="1" x14ac:dyDescent="0.25">
      <c r="B47" s="19" t="s">
        <v>147</v>
      </c>
      <c r="C47" s="428" t="s">
        <v>49</v>
      </c>
      <c r="D47" s="429"/>
      <c r="E47" s="430"/>
      <c r="F47" s="32"/>
      <c r="G47" s="71">
        <v>0</v>
      </c>
      <c r="H47" s="32"/>
      <c r="I47" s="56">
        <f t="shared" si="4"/>
        <v>0</v>
      </c>
      <c r="J47" s="25"/>
      <c r="K47" s="45"/>
      <c r="L47" s="34"/>
      <c r="M47" s="34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</row>
    <row r="48" spans="2:160" s="8" customFormat="1" ht="19.5" customHeight="1" x14ac:dyDescent="0.25">
      <c r="B48" s="19" t="s">
        <v>148</v>
      </c>
      <c r="C48" s="428" t="s">
        <v>49</v>
      </c>
      <c r="D48" s="429"/>
      <c r="E48" s="430"/>
      <c r="F48" s="71">
        <v>0</v>
      </c>
      <c r="G48" s="53"/>
      <c r="H48" s="71">
        <v>0</v>
      </c>
      <c r="I48" s="56">
        <f t="shared" si="4"/>
        <v>0</v>
      </c>
      <c r="J48" s="25"/>
      <c r="K48" s="45"/>
      <c r="L48" s="34"/>
      <c r="M48" s="34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</row>
    <row r="49" spans="2:160" s="8" customFormat="1" ht="19.5" customHeight="1" x14ac:dyDescent="0.25">
      <c r="B49" s="31" t="s">
        <v>59</v>
      </c>
      <c r="C49" s="428" t="s">
        <v>49</v>
      </c>
      <c r="D49" s="429"/>
      <c r="E49" s="430"/>
      <c r="F49" s="32"/>
      <c r="G49" s="32"/>
      <c r="H49" s="32"/>
      <c r="I49" s="54">
        <f>SUM(F49:H49)</f>
        <v>0</v>
      </c>
      <c r="J49" s="55"/>
      <c r="K49" s="33"/>
      <c r="L49" s="34"/>
      <c r="M49" s="34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</row>
    <row r="50" spans="2:160" s="8" customFormat="1" ht="19.5" customHeight="1" x14ac:dyDescent="0.25">
      <c r="B50" s="31" t="s">
        <v>59</v>
      </c>
      <c r="C50" s="428" t="s">
        <v>49</v>
      </c>
      <c r="D50" s="429"/>
      <c r="E50" s="430"/>
      <c r="F50" s="32"/>
      <c r="G50" s="32"/>
      <c r="H50" s="32"/>
      <c r="I50" s="54">
        <f>SUM(F50:H50)</f>
        <v>0</v>
      </c>
      <c r="J50" s="55"/>
      <c r="K50" s="33"/>
      <c r="L50" s="34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</row>
    <row r="51" spans="2:160" s="8" customFormat="1" ht="19.5" customHeight="1" thickBot="1" x14ac:dyDescent="0.3">
      <c r="B51" s="472" t="s">
        <v>67</v>
      </c>
      <c r="C51" s="473"/>
      <c r="D51" s="473"/>
      <c r="E51" s="473"/>
      <c r="F51" s="473"/>
      <c r="G51" s="473"/>
      <c r="H51" s="473"/>
      <c r="I51" s="473"/>
      <c r="J51" s="474"/>
      <c r="K51" s="33"/>
      <c r="L51" s="34"/>
      <c r="M51" s="34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</row>
    <row r="52" spans="2:160" s="8" customFormat="1" ht="19.5" customHeigh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33"/>
      <c r="L52" s="34"/>
      <c r="M52" s="34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</row>
    <row r="53" spans="2:160" s="33" customFormat="1" ht="19.5" customHeight="1" x14ac:dyDescent="0.25">
      <c r="B53" s="27" t="s">
        <v>63</v>
      </c>
      <c r="C53" s="2"/>
      <c r="D53" s="2"/>
      <c r="E53" s="2"/>
      <c r="F53" s="8"/>
      <c r="G53" s="8"/>
      <c r="H53" s="8"/>
      <c r="I53" s="41"/>
      <c r="J53" s="41"/>
      <c r="L53" s="34"/>
      <c r="M53" s="34"/>
    </row>
    <row r="54" spans="2:160" s="33" customFormat="1" ht="19.5" customHeight="1" thickBot="1" x14ac:dyDescent="0.3">
      <c r="B54" s="13" t="s">
        <v>60</v>
      </c>
      <c r="C54" s="2"/>
      <c r="D54" s="2"/>
      <c r="E54" s="2"/>
      <c r="F54" s="8"/>
      <c r="G54" s="8"/>
      <c r="H54" s="8"/>
      <c r="I54" s="41"/>
      <c r="J54" s="41"/>
      <c r="L54" s="34"/>
      <c r="M54" s="34"/>
    </row>
    <row r="55" spans="2:160" s="33" customFormat="1" ht="19.5" customHeight="1" thickBot="1" x14ac:dyDescent="0.3">
      <c r="B55" s="69" t="s">
        <v>56</v>
      </c>
      <c r="C55" s="443" t="s">
        <v>50</v>
      </c>
      <c r="D55" s="444"/>
      <c r="E55" s="445"/>
      <c r="F55" s="66" t="s">
        <v>41</v>
      </c>
      <c r="G55" s="68" t="s">
        <v>36</v>
      </c>
      <c r="H55" s="34"/>
      <c r="I55" s="41"/>
      <c r="J55" s="41"/>
      <c r="L55" s="34"/>
      <c r="M55" s="34"/>
    </row>
    <row r="56" spans="2:160" s="33" customFormat="1" ht="19.5" customHeight="1" x14ac:dyDescent="0.25">
      <c r="B56" s="446" t="s">
        <v>65</v>
      </c>
      <c r="C56" s="447"/>
      <c r="D56" s="447"/>
      <c r="E56" s="448"/>
      <c r="F56" s="276">
        <f>F57</f>
        <v>0</v>
      </c>
      <c r="G56" s="277">
        <f>IFERROR(F56/$H$13, 0)</f>
        <v>0</v>
      </c>
      <c r="H56" s="45" t="s">
        <v>43</v>
      </c>
      <c r="I56" s="41"/>
      <c r="J56" s="41"/>
      <c r="L56" s="34"/>
      <c r="M56" s="34"/>
    </row>
    <row r="57" spans="2:160" s="33" customFormat="1" ht="19.5" customHeight="1" thickBot="1" x14ac:dyDescent="0.3">
      <c r="B57" s="75" t="s">
        <v>64</v>
      </c>
      <c r="C57" s="449" t="s">
        <v>48</v>
      </c>
      <c r="D57" s="450"/>
      <c r="E57" s="451"/>
      <c r="F57" s="219"/>
      <c r="G57" s="173">
        <f>IFERROR(F57/$H$13, 0)</f>
        <v>0</v>
      </c>
      <c r="H57" s="34"/>
      <c r="I57" s="41"/>
      <c r="J57" s="41"/>
      <c r="L57" s="34"/>
      <c r="M57" s="34"/>
    </row>
    <row r="58" spans="2:160" s="33" customFormat="1" ht="19.5" customHeight="1" x14ac:dyDescent="0.25">
      <c r="B58" s="446" t="s">
        <v>135</v>
      </c>
      <c r="C58" s="447"/>
      <c r="D58" s="447"/>
      <c r="E58" s="448"/>
      <c r="F58" s="278">
        <f>F59+F64</f>
        <v>0</v>
      </c>
      <c r="G58" s="279">
        <f>IFERROR(F58/$H$13, 0)</f>
        <v>0</v>
      </c>
      <c r="H58" s="45" t="s">
        <v>61</v>
      </c>
      <c r="I58" s="41"/>
      <c r="J58" s="41"/>
      <c r="L58" s="34"/>
      <c r="M58" s="34"/>
    </row>
    <row r="59" spans="2:160" s="33" customFormat="1" ht="19.5" customHeight="1" x14ac:dyDescent="0.25">
      <c r="B59" s="460" t="s">
        <v>136</v>
      </c>
      <c r="C59" s="461"/>
      <c r="D59" s="23"/>
      <c r="E59" s="23"/>
      <c r="F59" s="76">
        <f>SUM(F60:F63)</f>
        <v>0</v>
      </c>
      <c r="G59" s="173">
        <f>IFERROR(F59/$H$13, 0)</f>
        <v>0</v>
      </c>
      <c r="H59" s="34"/>
      <c r="I59" s="41"/>
      <c r="J59" s="41"/>
      <c r="L59" s="34"/>
      <c r="M59" s="34"/>
    </row>
    <row r="60" spans="2:160" s="33" customFormat="1" ht="19.5" customHeight="1" x14ac:dyDescent="0.25">
      <c r="B60" s="20" t="s">
        <v>51</v>
      </c>
      <c r="C60" s="454" t="s">
        <v>53</v>
      </c>
      <c r="D60" s="455"/>
      <c r="E60" s="456"/>
      <c r="F60" s="32"/>
      <c r="G60" s="126"/>
      <c r="H60" s="34"/>
      <c r="I60" s="41"/>
      <c r="J60" s="41"/>
      <c r="L60" s="34"/>
      <c r="M60" s="34"/>
    </row>
    <row r="61" spans="2:160" s="33" customFormat="1" ht="19.5" customHeight="1" x14ac:dyDescent="0.25">
      <c r="B61" s="20" t="s">
        <v>51</v>
      </c>
      <c r="C61" s="454" t="s">
        <v>53</v>
      </c>
      <c r="D61" s="455"/>
      <c r="E61" s="456"/>
      <c r="F61" s="32"/>
      <c r="G61" s="126"/>
      <c r="H61" s="34"/>
      <c r="I61" s="41"/>
      <c r="J61" s="41"/>
      <c r="L61" s="34"/>
      <c r="M61" s="34"/>
    </row>
    <row r="62" spans="2:160" s="33" customFormat="1" ht="19.5" customHeight="1" x14ac:dyDescent="0.25">
      <c r="B62" s="20" t="s">
        <v>51</v>
      </c>
      <c r="C62" s="454" t="s">
        <v>53</v>
      </c>
      <c r="D62" s="455"/>
      <c r="E62" s="456"/>
      <c r="F62" s="32"/>
      <c r="G62" s="126"/>
      <c r="H62" s="34"/>
      <c r="I62" s="41"/>
      <c r="J62" s="41"/>
      <c r="L62" s="34"/>
      <c r="M62" s="34"/>
    </row>
    <row r="63" spans="2:160" s="33" customFormat="1" ht="26.25" customHeight="1" x14ac:dyDescent="0.25">
      <c r="B63" s="457" t="s">
        <v>71</v>
      </c>
      <c r="C63" s="458"/>
      <c r="D63" s="458"/>
      <c r="E63" s="458"/>
      <c r="F63" s="458"/>
      <c r="G63" s="459"/>
      <c r="H63" s="34"/>
      <c r="I63" s="41"/>
      <c r="J63" s="41"/>
      <c r="L63" s="34"/>
      <c r="M63" s="34"/>
    </row>
    <row r="64" spans="2:160" s="33" customFormat="1" ht="19.5" customHeight="1" x14ac:dyDescent="0.25">
      <c r="B64" s="460" t="s">
        <v>137</v>
      </c>
      <c r="C64" s="461"/>
      <c r="D64" s="461"/>
      <c r="E64" s="462"/>
      <c r="F64" s="76">
        <f>SUM(F65:F68)</f>
        <v>0</v>
      </c>
      <c r="G64" s="173">
        <f>IFERROR(F64/$H$13, 0)</f>
        <v>0</v>
      </c>
      <c r="H64" s="34"/>
      <c r="I64" s="41"/>
      <c r="J64" s="41"/>
      <c r="L64" s="34"/>
      <c r="M64" s="34"/>
    </row>
    <row r="65" spans="2:13" s="33" customFormat="1" ht="19.5" customHeight="1" x14ac:dyDescent="0.25">
      <c r="B65" s="20" t="s">
        <v>51</v>
      </c>
      <c r="C65" s="454" t="s">
        <v>49</v>
      </c>
      <c r="D65" s="455"/>
      <c r="E65" s="456"/>
      <c r="F65" s="32"/>
      <c r="G65" s="126"/>
      <c r="H65" s="34"/>
      <c r="I65" s="41"/>
      <c r="J65" s="41"/>
      <c r="L65" s="34"/>
      <c r="M65" s="34"/>
    </row>
    <row r="66" spans="2:13" s="33" customFormat="1" ht="19.5" customHeight="1" x14ac:dyDescent="0.25">
      <c r="B66" s="20" t="s">
        <v>51</v>
      </c>
      <c r="C66" s="454" t="s">
        <v>49</v>
      </c>
      <c r="D66" s="455"/>
      <c r="E66" s="456"/>
      <c r="F66" s="32"/>
      <c r="G66" s="126"/>
      <c r="H66" s="34"/>
      <c r="I66" s="41"/>
      <c r="J66" s="41"/>
      <c r="L66" s="34"/>
      <c r="M66" s="34"/>
    </row>
    <row r="67" spans="2:13" s="33" customFormat="1" ht="19.5" customHeight="1" x14ac:dyDescent="0.25">
      <c r="B67" s="20" t="s">
        <v>51</v>
      </c>
      <c r="C67" s="454" t="s">
        <v>49</v>
      </c>
      <c r="D67" s="455"/>
      <c r="E67" s="456"/>
      <c r="F67" s="32"/>
      <c r="G67" s="126"/>
      <c r="H67" s="34"/>
      <c r="I67" s="41"/>
      <c r="J67" s="41"/>
      <c r="L67" s="34"/>
      <c r="M67" s="34"/>
    </row>
    <row r="68" spans="2:13" s="33" customFormat="1" ht="25.5" customHeight="1" thickBot="1" x14ac:dyDescent="0.3">
      <c r="B68" s="440" t="s">
        <v>71</v>
      </c>
      <c r="C68" s="441"/>
      <c r="D68" s="441"/>
      <c r="E68" s="441"/>
      <c r="F68" s="441"/>
      <c r="G68" s="442"/>
      <c r="H68" s="34"/>
      <c r="I68" s="41"/>
      <c r="J68" s="41"/>
      <c r="L68" s="34"/>
      <c r="M68" s="34"/>
    </row>
    <row r="69" spans="2:13" s="33" customFormat="1" ht="19.5" customHeight="1" x14ac:dyDescent="0.25">
      <c r="B69" s="438" t="s">
        <v>138</v>
      </c>
      <c r="C69" s="439"/>
      <c r="D69" s="439"/>
      <c r="E69" s="439"/>
      <c r="F69" s="278">
        <f>F70+F75</f>
        <v>0</v>
      </c>
      <c r="G69" s="279">
        <f>IFERROR(F69/$H$13, 0)</f>
        <v>0</v>
      </c>
      <c r="H69" s="45" t="s">
        <v>62</v>
      </c>
      <c r="I69" s="41"/>
      <c r="J69" s="41"/>
      <c r="L69" s="34"/>
      <c r="M69" s="34"/>
    </row>
    <row r="70" spans="2:13" s="33" customFormat="1" ht="19.5" customHeight="1" x14ac:dyDescent="0.25">
      <c r="B70" s="22" t="s">
        <v>139</v>
      </c>
      <c r="C70" s="452"/>
      <c r="D70" s="452"/>
      <c r="E70" s="453"/>
      <c r="F70" s="76">
        <f>SUM(F71:F74)</f>
        <v>0</v>
      </c>
      <c r="G70" s="173">
        <f>IFERROR(F70/$H$13, 0)</f>
        <v>0</v>
      </c>
      <c r="H70" s="34"/>
      <c r="I70" s="41"/>
      <c r="J70" s="41"/>
      <c r="L70" s="34"/>
      <c r="M70" s="34"/>
    </row>
    <row r="71" spans="2:13" s="33" customFormat="1" ht="19.5" customHeight="1" x14ac:dyDescent="0.25">
      <c r="B71" s="20" t="s">
        <v>150</v>
      </c>
      <c r="C71" s="454" t="s">
        <v>49</v>
      </c>
      <c r="D71" s="455"/>
      <c r="E71" s="456"/>
      <c r="F71" s="36"/>
      <c r="G71" s="174"/>
      <c r="H71" s="34"/>
      <c r="I71" s="41"/>
      <c r="J71" s="41"/>
      <c r="L71" s="34"/>
      <c r="M71" s="34"/>
    </row>
    <row r="72" spans="2:13" s="33" customFormat="1" ht="19.5" customHeight="1" x14ac:dyDescent="0.25">
      <c r="B72" s="20" t="s">
        <v>150</v>
      </c>
      <c r="C72" s="454" t="s">
        <v>49</v>
      </c>
      <c r="D72" s="455"/>
      <c r="E72" s="456"/>
      <c r="F72" s="32"/>
      <c r="G72" s="174"/>
      <c r="H72" s="34"/>
      <c r="I72" s="41"/>
      <c r="J72" s="41"/>
      <c r="L72" s="34"/>
      <c r="M72" s="34"/>
    </row>
    <row r="73" spans="2:13" s="33" customFormat="1" ht="19.5" customHeight="1" x14ac:dyDescent="0.25">
      <c r="B73" s="20" t="s">
        <v>150</v>
      </c>
      <c r="C73" s="454" t="s">
        <v>49</v>
      </c>
      <c r="D73" s="455"/>
      <c r="E73" s="456"/>
      <c r="F73" s="32"/>
      <c r="G73" s="174"/>
      <c r="H73" s="34"/>
      <c r="I73" s="41"/>
      <c r="J73" s="41"/>
      <c r="L73" s="34"/>
      <c r="M73" s="34"/>
    </row>
    <row r="74" spans="2:13" s="33" customFormat="1" ht="25.5" customHeight="1" x14ac:dyDescent="0.25">
      <c r="B74" s="457" t="s">
        <v>71</v>
      </c>
      <c r="C74" s="458"/>
      <c r="D74" s="458"/>
      <c r="E74" s="458"/>
      <c r="F74" s="458"/>
      <c r="G74" s="459"/>
      <c r="H74" s="34"/>
      <c r="I74" s="41"/>
      <c r="J74" s="41"/>
      <c r="L74" s="34"/>
      <c r="M74" s="34"/>
    </row>
    <row r="75" spans="2:13" s="33" customFormat="1" ht="19.5" customHeight="1" x14ac:dyDescent="0.25">
      <c r="B75" s="475" t="s">
        <v>149</v>
      </c>
      <c r="C75" s="476"/>
      <c r="D75" s="476"/>
      <c r="E75" s="477"/>
      <c r="F75" s="29">
        <f>SUM(F76:F79)</f>
        <v>0</v>
      </c>
      <c r="G75" s="173">
        <f t="shared" ref="G75" si="5">IFERROR(F75/$H$13, 0)</f>
        <v>0</v>
      </c>
      <c r="H75" s="34"/>
      <c r="I75" s="41"/>
      <c r="J75" s="41"/>
      <c r="L75" s="34"/>
      <c r="M75" s="34"/>
    </row>
    <row r="76" spans="2:13" s="33" customFormat="1" ht="19.5" customHeight="1" x14ac:dyDescent="0.25">
      <c r="B76" s="20" t="s">
        <v>151</v>
      </c>
      <c r="C76" s="454" t="s">
        <v>49</v>
      </c>
      <c r="D76" s="455"/>
      <c r="E76" s="456"/>
      <c r="F76" s="32"/>
      <c r="G76" s="174"/>
      <c r="H76" s="34"/>
      <c r="I76" s="41"/>
      <c r="J76" s="41"/>
      <c r="L76" s="34"/>
      <c r="M76" s="34"/>
    </row>
    <row r="77" spans="2:13" s="33" customFormat="1" ht="19.5" customHeight="1" x14ac:dyDescent="0.25">
      <c r="B77" s="20" t="s">
        <v>151</v>
      </c>
      <c r="C77" s="454" t="s">
        <v>49</v>
      </c>
      <c r="D77" s="455"/>
      <c r="E77" s="456"/>
      <c r="F77" s="32"/>
      <c r="G77" s="174"/>
      <c r="H77" s="34"/>
      <c r="I77" s="41"/>
      <c r="J77" s="41"/>
      <c r="L77" s="34"/>
      <c r="M77" s="34"/>
    </row>
    <row r="78" spans="2:13" s="33" customFormat="1" ht="19.5" customHeight="1" x14ac:dyDescent="0.25">
      <c r="B78" s="20" t="s">
        <v>151</v>
      </c>
      <c r="C78" s="454" t="s">
        <v>49</v>
      </c>
      <c r="D78" s="455"/>
      <c r="E78" s="456"/>
      <c r="F78" s="32"/>
      <c r="G78" s="174"/>
      <c r="H78" s="34"/>
      <c r="I78" s="41"/>
      <c r="J78" s="41"/>
      <c r="L78" s="34"/>
      <c r="M78" s="34"/>
    </row>
    <row r="79" spans="2:13" s="33" customFormat="1" ht="27" customHeight="1" thickBot="1" x14ac:dyDescent="0.3">
      <c r="B79" s="440" t="s">
        <v>71</v>
      </c>
      <c r="C79" s="441"/>
      <c r="D79" s="441"/>
      <c r="E79" s="441"/>
      <c r="F79" s="441"/>
      <c r="G79" s="442"/>
      <c r="H79" s="34"/>
      <c r="I79" s="41"/>
      <c r="J79" s="41"/>
      <c r="L79" s="34"/>
      <c r="M79" s="34"/>
    </row>
    <row r="80" spans="2:13" s="33" customFormat="1" ht="19.5" customHeight="1" x14ac:dyDescent="0.25">
      <c r="B80" s="47"/>
      <c r="C80" s="47"/>
      <c r="D80" s="47"/>
      <c r="E80" s="47"/>
      <c r="F80" s="47"/>
      <c r="G80" s="47"/>
      <c r="H80" s="34"/>
      <c r="J80" s="34"/>
      <c r="L80" s="34"/>
      <c r="M80" s="34"/>
    </row>
    <row r="81" s="41" customFormat="1" x14ac:dyDescent="0.25"/>
    <row r="82" s="41" customFormat="1" x14ac:dyDescent="0.25"/>
    <row r="83" s="41" customFormat="1" x14ac:dyDescent="0.25"/>
    <row r="84" s="41" customFormat="1" ht="19.5" customHeight="1" x14ac:dyDescent="0.25"/>
    <row r="85" s="41" customFormat="1" ht="19.5" customHeight="1" x14ac:dyDescent="0.25"/>
    <row r="86" s="41" customFormat="1" ht="19.5" customHeight="1" x14ac:dyDescent="0.25"/>
    <row r="87" s="41" customFormat="1" ht="19.5" customHeight="1" x14ac:dyDescent="0.25"/>
    <row r="88" s="41" customFormat="1" ht="19.5" customHeight="1" x14ac:dyDescent="0.25"/>
    <row r="89" s="41" customFormat="1" ht="19.5" customHeight="1" x14ac:dyDescent="0.25"/>
    <row r="90" s="41" customFormat="1" ht="19.5" customHeight="1" x14ac:dyDescent="0.25"/>
    <row r="91" s="41" customFormat="1" ht="19.5" customHeight="1" x14ac:dyDescent="0.25"/>
    <row r="92" s="41" customFormat="1" ht="19.5" customHeight="1" x14ac:dyDescent="0.25"/>
    <row r="93" s="41" customFormat="1" ht="26.25" customHeight="1" x14ac:dyDescent="0.25"/>
    <row r="94" s="41" customFormat="1" ht="19.5" customHeight="1" x14ac:dyDescent="0.25"/>
    <row r="95" s="41" customFormat="1" ht="19.5" customHeight="1" x14ac:dyDescent="0.25"/>
    <row r="96" s="41" customFormat="1" ht="19.5" customHeight="1" x14ac:dyDescent="0.25"/>
    <row r="97" s="41" customFormat="1" ht="19.5" customHeight="1" x14ac:dyDescent="0.25"/>
    <row r="98" s="41" customFormat="1" ht="26.25" customHeight="1" x14ac:dyDescent="0.25"/>
    <row r="99" s="41" customFormat="1" ht="19.5" customHeight="1" x14ac:dyDescent="0.25"/>
    <row r="100" s="41" customFormat="1" ht="19.5" customHeight="1" x14ac:dyDescent="0.25"/>
    <row r="101" s="41" customFormat="1" ht="19.5" customHeight="1" x14ac:dyDescent="0.25"/>
    <row r="102" s="41" customFormat="1" ht="19.5" customHeight="1" x14ac:dyDescent="0.25"/>
    <row r="103" s="41" customFormat="1" ht="19.5" customHeight="1" x14ac:dyDescent="0.25"/>
    <row r="104" s="41" customFormat="1" ht="26.25" customHeight="1" x14ac:dyDescent="0.25"/>
    <row r="105" s="41" customFormat="1" ht="19.5" customHeight="1" x14ac:dyDescent="0.25"/>
    <row r="106" s="41" customFormat="1" ht="19.5" customHeight="1" x14ac:dyDescent="0.25"/>
    <row r="107" s="41" customFormat="1" ht="19.5" customHeight="1" x14ac:dyDescent="0.25"/>
    <row r="108" s="41" customFormat="1" ht="19.5" customHeight="1" x14ac:dyDescent="0.25"/>
    <row r="109" s="41" customFormat="1" ht="28.5" customHeigh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  <row r="496" s="41" customFormat="1" x14ac:dyDescent="0.25"/>
    <row r="497" s="41" customFormat="1" x14ac:dyDescent="0.25"/>
    <row r="498" s="41" customFormat="1" x14ac:dyDescent="0.25"/>
    <row r="499" s="41" customFormat="1" x14ac:dyDescent="0.25"/>
    <row r="500" s="41" customFormat="1" x14ac:dyDescent="0.25"/>
    <row r="501" s="41" customFormat="1" x14ac:dyDescent="0.25"/>
    <row r="502" s="41" customFormat="1" x14ac:dyDescent="0.25"/>
    <row r="503" s="41" customFormat="1" x14ac:dyDescent="0.25"/>
    <row r="504" s="41" customFormat="1" x14ac:dyDescent="0.25"/>
    <row r="505" s="41" customFormat="1" x14ac:dyDescent="0.25"/>
    <row r="506" s="41" customFormat="1" x14ac:dyDescent="0.25"/>
    <row r="507" s="41" customFormat="1" x14ac:dyDescent="0.25"/>
    <row r="508" s="41" customFormat="1" x14ac:dyDescent="0.25"/>
    <row r="509" s="41" customFormat="1" x14ac:dyDescent="0.25"/>
    <row r="510" s="41" customFormat="1" x14ac:dyDescent="0.25"/>
    <row r="511" s="41" customFormat="1" x14ac:dyDescent="0.25"/>
    <row r="512" s="41" customFormat="1" x14ac:dyDescent="0.25"/>
    <row r="513" s="41" customFormat="1" x14ac:dyDescent="0.25"/>
    <row r="514" s="41" customFormat="1" x14ac:dyDescent="0.25"/>
    <row r="515" s="41" customFormat="1" x14ac:dyDescent="0.25"/>
    <row r="516" s="41" customFormat="1" x14ac:dyDescent="0.25"/>
    <row r="517" s="41" customFormat="1" x14ac:dyDescent="0.25"/>
    <row r="518" s="41" customFormat="1" x14ac:dyDescent="0.25"/>
    <row r="519" s="41" customFormat="1" x14ac:dyDescent="0.25"/>
    <row r="520" s="41" customFormat="1" x14ac:dyDescent="0.25"/>
    <row r="521" s="41" customFormat="1" x14ac:dyDescent="0.25"/>
    <row r="522" s="41" customFormat="1" x14ac:dyDescent="0.25"/>
    <row r="523" s="41" customFormat="1" x14ac:dyDescent="0.25"/>
    <row r="524" s="41" customFormat="1" x14ac:dyDescent="0.25"/>
    <row r="525" s="41" customFormat="1" x14ac:dyDescent="0.25"/>
    <row r="526" s="41" customFormat="1" x14ac:dyDescent="0.25"/>
    <row r="527" s="41" customFormat="1" x14ac:dyDescent="0.25"/>
    <row r="528" s="41" customFormat="1" x14ac:dyDescent="0.25"/>
    <row r="529" s="41" customFormat="1" x14ac:dyDescent="0.25"/>
    <row r="530" s="41" customFormat="1" x14ac:dyDescent="0.25"/>
    <row r="531" s="41" customFormat="1" x14ac:dyDescent="0.25"/>
    <row r="532" s="41" customFormat="1" x14ac:dyDescent="0.25"/>
    <row r="533" s="41" customFormat="1" x14ac:dyDescent="0.25"/>
    <row r="534" s="41" customFormat="1" x14ac:dyDescent="0.25"/>
    <row r="535" s="41" customFormat="1" x14ac:dyDescent="0.25"/>
    <row r="536" s="41" customFormat="1" x14ac:dyDescent="0.25"/>
    <row r="537" s="41" customFormat="1" x14ac:dyDescent="0.25"/>
    <row r="538" s="41" customFormat="1" x14ac:dyDescent="0.25"/>
    <row r="539" s="41" customFormat="1" x14ac:dyDescent="0.25"/>
    <row r="540" s="41" customFormat="1" x14ac:dyDescent="0.25"/>
    <row r="541" s="41" customFormat="1" x14ac:dyDescent="0.25"/>
    <row r="542" s="41" customFormat="1" x14ac:dyDescent="0.25"/>
    <row r="543" s="41" customFormat="1" x14ac:dyDescent="0.25"/>
    <row r="544" s="41" customFormat="1" x14ac:dyDescent="0.25"/>
    <row r="545" s="41" customFormat="1" x14ac:dyDescent="0.25"/>
    <row r="546" s="41" customFormat="1" x14ac:dyDescent="0.25"/>
    <row r="547" s="41" customFormat="1" x14ac:dyDescent="0.25"/>
    <row r="548" s="41" customFormat="1" x14ac:dyDescent="0.25"/>
    <row r="549" s="41" customFormat="1" x14ac:dyDescent="0.25"/>
    <row r="550" s="41" customFormat="1" x14ac:dyDescent="0.25"/>
    <row r="551" s="41" customFormat="1" x14ac:dyDescent="0.25"/>
    <row r="552" s="41" customFormat="1" x14ac:dyDescent="0.25"/>
    <row r="553" s="41" customFormat="1" x14ac:dyDescent="0.25"/>
    <row r="554" s="41" customFormat="1" x14ac:dyDescent="0.25"/>
    <row r="555" s="41" customFormat="1" x14ac:dyDescent="0.25"/>
    <row r="556" s="41" customFormat="1" x14ac:dyDescent="0.25"/>
    <row r="557" s="41" customFormat="1" x14ac:dyDescent="0.25"/>
    <row r="558" s="41" customFormat="1" x14ac:dyDescent="0.25"/>
    <row r="559" s="41" customFormat="1" x14ac:dyDescent="0.25"/>
    <row r="560" s="41" customFormat="1" x14ac:dyDescent="0.25"/>
    <row r="561" s="41" customFormat="1" x14ac:dyDescent="0.25"/>
    <row r="562" s="41" customFormat="1" x14ac:dyDescent="0.25"/>
    <row r="563" s="41" customFormat="1" x14ac:dyDescent="0.25"/>
    <row r="564" s="41" customFormat="1" x14ac:dyDescent="0.25"/>
    <row r="565" s="41" customFormat="1" x14ac:dyDescent="0.25"/>
    <row r="566" s="41" customFormat="1" x14ac:dyDescent="0.25"/>
    <row r="567" s="41" customFormat="1" x14ac:dyDescent="0.25"/>
    <row r="568" s="41" customFormat="1" x14ac:dyDescent="0.25"/>
    <row r="569" s="41" customFormat="1" x14ac:dyDescent="0.25"/>
    <row r="570" s="41" customFormat="1" x14ac:dyDescent="0.25"/>
    <row r="571" s="41" customFormat="1" x14ac:dyDescent="0.25"/>
    <row r="572" s="41" customFormat="1" x14ac:dyDescent="0.25"/>
    <row r="573" s="41" customFormat="1" x14ac:dyDescent="0.25"/>
    <row r="574" s="41" customFormat="1" x14ac:dyDescent="0.25"/>
    <row r="575" s="41" customFormat="1" x14ac:dyDescent="0.25"/>
    <row r="576" s="41" customFormat="1" x14ac:dyDescent="0.25"/>
    <row r="577" s="41" customFormat="1" x14ac:dyDescent="0.25"/>
    <row r="578" s="41" customFormat="1" x14ac:dyDescent="0.25"/>
    <row r="579" s="41" customFormat="1" x14ac:dyDescent="0.25"/>
    <row r="580" s="41" customFormat="1" x14ac:dyDescent="0.25"/>
    <row r="581" s="41" customFormat="1" x14ac:dyDescent="0.25"/>
    <row r="582" s="41" customFormat="1" x14ac:dyDescent="0.25"/>
    <row r="583" s="41" customFormat="1" x14ac:dyDescent="0.25"/>
    <row r="584" s="41" customFormat="1" x14ac:dyDescent="0.25"/>
    <row r="585" s="41" customFormat="1" x14ac:dyDescent="0.25"/>
    <row r="586" s="41" customFormat="1" x14ac:dyDescent="0.25"/>
    <row r="587" s="41" customFormat="1" x14ac:dyDescent="0.25"/>
    <row r="588" s="41" customFormat="1" x14ac:dyDescent="0.25"/>
    <row r="589" s="41" customFormat="1" x14ac:dyDescent="0.25"/>
    <row r="590" s="41" customFormat="1" x14ac:dyDescent="0.25"/>
    <row r="591" s="41" customFormat="1" x14ac:dyDescent="0.25"/>
    <row r="592" s="41" customFormat="1" x14ac:dyDescent="0.25"/>
    <row r="593" s="41" customFormat="1" x14ac:dyDescent="0.25"/>
    <row r="594" s="41" customFormat="1" x14ac:dyDescent="0.25"/>
    <row r="595" s="41" customFormat="1" x14ac:dyDescent="0.25"/>
    <row r="596" s="41" customFormat="1" x14ac:dyDescent="0.25"/>
    <row r="597" s="41" customFormat="1" x14ac:dyDescent="0.25"/>
    <row r="598" s="41" customFormat="1" x14ac:dyDescent="0.25"/>
    <row r="599" s="41" customFormat="1" x14ac:dyDescent="0.25"/>
    <row r="600" s="41" customFormat="1" x14ac:dyDescent="0.25"/>
    <row r="601" s="41" customFormat="1" x14ac:dyDescent="0.25"/>
    <row r="602" s="41" customFormat="1" x14ac:dyDescent="0.25"/>
    <row r="603" s="41" customFormat="1" x14ac:dyDescent="0.25"/>
    <row r="604" s="41" customFormat="1" x14ac:dyDescent="0.25"/>
    <row r="605" s="41" customFormat="1" x14ac:dyDescent="0.25"/>
    <row r="606" s="41" customFormat="1" x14ac:dyDescent="0.25"/>
    <row r="607" s="41" customFormat="1" x14ac:dyDescent="0.25"/>
    <row r="608" s="41" customFormat="1" x14ac:dyDescent="0.25"/>
    <row r="609" s="41" customFormat="1" x14ac:dyDescent="0.25"/>
    <row r="610" s="41" customFormat="1" x14ac:dyDescent="0.25"/>
    <row r="611" s="41" customFormat="1" x14ac:dyDescent="0.25"/>
    <row r="612" s="41" customFormat="1" x14ac:dyDescent="0.25"/>
    <row r="613" s="41" customFormat="1" x14ac:dyDescent="0.25"/>
    <row r="614" s="41" customFormat="1" x14ac:dyDescent="0.25"/>
    <row r="615" s="41" customFormat="1" x14ac:dyDescent="0.25"/>
    <row r="616" s="41" customFormat="1" x14ac:dyDescent="0.25"/>
    <row r="617" s="41" customFormat="1" x14ac:dyDescent="0.25"/>
    <row r="618" s="41" customFormat="1" x14ac:dyDescent="0.25"/>
    <row r="619" s="41" customFormat="1" x14ac:dyDescent="0.25"/>
    <row r="620" s="41" customFormat="1" x14ac:dyDescent="0.25"/>
    <row r="621" s="41" customFormat="1" x14ac:dyDescent="0.25"/>
    <row r="622" s="41" customFormat="1" x14ac:dyDescent="0.25"/>
    <row r="623" s="41" customFormat="1" x14ac:dyDescent="0.25"/>
    <row r="624" s="41" customFormat="1" x14ac:dyDescent="0.25"/>
    <row r="625" s="41" customFormat="1" x14ac:dyDescent="0.25"/>
    <row r="626" s="41" customFormat="1" x14ac:dyDescent="0.25"/>
    <row r="627" s="41" customFormat="1" x14ac:dyDescent="0.25"/>
    <row r="628" s="41" customFormat="1" x14ac:dyDescent="0.25"/>
    <row r="629" s="41" customFormat="1" x14ac:dyDescent="0.25"/>
    <row r="630" s="41" customFormat="1" x14ac:dyDescent="0.25"/>
    <row r="631" s="41" customFormat="1" x14ac:dyDescent="0.25"/>
    <row r="632" s="41" customFormat="1" x14ac:dyDescent="0.25"/>
    <row r="633" s="41" customFormat="1" x14ac:dyDescent="0.25"/>
    <row r="634" s="41" customFormat="1" x14ac:dyDescent="0.25"/>
    <row r="635" s="41" customFormat="1" x14ac:dyDescent="0.25"/>
    <row r="636" s="41" customFormat="1" x14ac:dyDescent="0.25"/>
    <row r="637" s="41" customFormat="1" x14ac:dyDescent="0.25"/>
    <row r="638" s="41" customFormat="1" x14ac:dyDescent="0.25"/>
    <row r="639" s="41" customFormat="1" x14ac:dyDescent="0.25"/>
    <row r="640" s="41" customFormat="1" x14ac:dyDescent="0.25"/>
    <row r="641" s="41" customFormat="1" x14ac:dyDescent="0.25"/>
    <row r="642" s="41" customFormat="1" x14ac:dyDescent="0.25"/>
    <row r="643" s="41" customFormat="1" x14ac:dyDescent="0.25"/>
    <row r="644" s="41" customFormat="1" x14ac:dyDescent="0.25"/>
    <row r="645" s="41" customFormat="1" x14ac:dyDescent="0.25"/>
    <row r="646" s="41" customFormat="1" x14ac:dyDescent="0.25"/>
    <row r="647" s="41" customFormat="1" x14ac:dyDescent="0.25"/>
    <row r="648" s="41" customFormat="1" x14ac:dyDescent="0.25"/>
    <row r="649" s="41" customFormat="1" x14ac:dyDescent="0.25"/>
    <row r="650" s="41" customFormat="1" x14ac:dyDescent="0.25"/>
    <row r="651" s="41" customFormat="1" x14ac:dyDescent="0.25"/>
    <row r="652" s="41" customFormat="1" x14ac:dyDescent="0.25"/>
    <row r="653" s="41" customFormat="1" x14ac:dyDescent="0.25"/>
    <row r="654" s="41" customFormat="1" x14ac:dyDescent="0.25"/>
    <row r="655" s="41" customFormat="1" x14ac:dyDescent="0.25"/>
    <row r="656" s="41" customFormat="1" x14ac:dyDescent="0.25"/>
    <row r="657" s="41" customFormat="1" x14ac:dyDescent="0.25"/>
    <row r="658" s="41" customFormat="1" x14ac:dyDescent="0.25"/>
    <row r="659" s="41" customFormat="1" x14ac:dyDescent="0.25"/>
    <row r="660" s="41" customFormat="1" x14ac:dyDescent="0.25"/>
    <row r="661" s="41" customFormat="1" x14ac:dyDescent="0.25"/>
    <row r="662" s="41" customFormat="1" x14ac:dyDescent="0.25"/>
    <row r="663" s="41" customFormat="1" x14ac:dyDescent="0.25"/>
    <row r="664" s="41" customFormat="1" x14ac:dyDescent="0.25"/>
    <row r="665" s="41" customFormat="1" x14ac:dyDescent="0.25"/>
    <row r="666" s="41" customFormat="1" x14ac:dyDescent="0.25"/>
    <row r="667" s="41" customFormat="1" x14ac:dyDescent="0.25"/>
    <row r="668" s="41" customFormat="1" x14ac:dyDescent="0.25"/>
    <row r="669" s="41" customFormat="1" x14ac:dyDescent="0.25"/>
    <row r="670" s="41" customFormat="1" x14ac:dyDescent="0.25"/>
    <row r="671" s="41" customFormat="1" x14ac:dyDescent="0.25"/>
    <row r="672" s="41" customFormat="1" x14ac:dyDescent="0.25"/>
    <row r="673" s="41" customFormat="1" x14ac:dyDescent="0.25"/>
    <row r="674" s="41" customFormat="1" x14ac:dyDescent="0.25"/>
    <row r="675" s="41" customFormat="1" x14ac:dyDescent="0.25"/>
    <row r="676" s="41" customFormat="1" x14ac:dyDescent="0.25"/>
    <row r="677" s="41" customFormat="1" x14ac:dyDescent="0.25"/>
    <row r="678" s="41" customFormat="1" x14ac:dyDescent="0.25"/>
    <row r="679" s="41" customFormat="1" x14ac:dyDescent="0.25"/>
    <row r="680" s="41" customFormat="1" x14ac:dyDescent="0.25"/>
    <row r="681" s="41" customFormat="1" x14ac:dyDescent="0.25"/>
    <row r="682" s="41" customFormat="1" x14ac:dyDescent="0.25"/>
    <row r="683" s="41" customFormat="1" x14ac:dyDescent="0.25"/>
    <row r="684" s="41" customFormat="1" x14ac:dyDescent="0.25"/>
    <row r="685" s="41" customFormat="1" x14ac:dyDescent="0.25"/>
    <row r="686" s="41" customFormat="1" x14ac:dyDescent="0.25"/>
    <row r="687" s="41" customFormat="1" x14ac:dyDescent="0.25"/>
    <row r="688" s="41" customFormat="1" x14ac:dyDescent="0.25"/>
    <row r="689" s="41" customFormat="1" x14ac:dyDescent="0.25"/>
    <row r="690" s="41" customFormat="1" x14ac:dyDescent="0.25"/>
    <row r="691" s="41" customFormat="1" x14ac:dyDescent="0.25"/>
    <row r="692" s="41" customFormat="1" x14ac:dyDescent="0.25"/>
    <row r="693" s="41" customFormat="1" x14ac:dyDescent="0.25"/>
    <row r="694" s="41" customFormat="1" x14ac:dyDescent="0.25"/>
    <row r="695" s="41" customFormat="1" x14ac:dyDescent="0.25"/>
    <row r="696" s="41" customFormat="1" x14ac:dyDescent="0.25"/>
    <row r="697" s="41" customFormat="1" x14ac:dyDescent="0.25"/>
    <row r="698" s="41" customFormat="1" x14ac:dyDescent="0.25"/>
    <row r="699" s="41" customFormat="1" x14ac:dyDescent="0.25"/>
    <row r="700" s="41" customFormat="1" x14ac:dyDescent="0.25"/>
    <row r="701" s="41" customFormat="1" x14ac:dyDescent="0.25"/>
    <row r="702" s="41" customFormat="1" x14ac:dyDescent="0.25"/>
    <row r="703" s="41" customFormat="1" x14ac:dyDescent="0.25"/>
    <row r="704" s="41" customFormat="1" x14ac:dyDescent="0.25"/>
    <row r="705" s="41" customFormat="1" x14ac:dyDescent="0.25"/>
    <row r="706" s="41" customFormat="1" x14ac:dyDescent="0.25"/>
    <row r="707" s="41" customFormat="1" x14ac:dyDescent="0.25"/>
    <row r="708" s="41" customFormat="1" x14ac:dyDescent="0.25"/>
    <row r="709" s="41" customFormat="1" x14ac:dyDescent="0.25"/>
    <row r="710" s="41" customFormat="1" x14ac:dyDescent="0.25"/>
    <row r="711" s="41" customFormat="1" x14ac:dyDescent="0.25"/>
    <row r="712" s="41" customFormat="1" x14ac:dyDescent="0.25"/>
    <row r="713" s="41" customFormat="1" x14ac:dyDescent="0.25"/>
    <row r="714" s="41" customFormat="1" x14ac:dyDescent="0.25"/>
    <row r="715" s="41" customFormat="1" x14ac:dyDescent="0.25"/>
    <row r="716" s="41" customFormat="1" x14ac:dyDescent="0.25"/>
    <row r="717" s="41" customFormat="1" x14ac:dyDescent="0.25"/>
    <row r="718" s="41" customFormat="1" x14ac:dyDescent="0.25"/>
    <row r="719" s="41" customFormat="1" x14ac:dyDescent="0.25"/>
    <row r="720" s="41" customFormat="1" x14ac:dyDescent="0.25"/>
    <row r="721" s="41" customFormat="1" x14ac:dyDescent="0.25"/>
    <row r="722" s="41" customFormat="1" x14ac:dyDescent="0.25"/>
    <row r="723" s="41" customFormat="1" x14ac:dyDescent="0.25"/>
    <row r="724" s="41" customFormat="1" x14ac:dyDescent="0.25"/>
    <row r="725" s="41" customFormat="1" x14ac:dyDescent="0.25"/>
    <row r="726" s="41" customFormat="1" x14ac:dyDescent="0.25"/>
    <row r="727" s="41" customFormat="1" x14ac:dyDescent="0.25"/>
    <row r="728" s="41" customFormat="1" x14ac:dyDescent="0.25"/>
    <row r="729" s="41" customFormat="1" x14ac:dyDescent="0.25"/>
    <row r="730" s="41" customFormat="1" x14ac:dyDescent="0.25"/>
    <row r="731" s="41" customFormat="1" x14ac:dyDescent="0.25"/>
    <row r="732" s="41" customFormat="1" x14ac:dyDescent="0.25"/>
    <row r="733" s="41" customFormat="1" x14ac:dyDescent="0.25"/>
    <row r="734" s="41" customFormat="1" x14ac:dyDescent="0.25"/>
    <row r="735" s="41" customFormat="1" x14ac:dyDescent="0.25"/>
    <row r="736" s="41" customFormat="1" x14ac:dyDescent="0.25"/>
    <row r="737" s="41" customFormat="1" x14ac:dyDescent="0.25"/>
    <row r="738" s="41" customFormat="1" x14ac:dyDescent="0.25"/>
    <row r="739" s="41" customFormat="1" x14ac:dyDescent="0.25"/>
    <row r="740" s="41" customFormat="1" x14ac:dyDescent="0.25"/>
    <row r="741" s="41" customFormat="1" x14ac:dyDescent="0.25"/>
    <row r="742" s="41" customFormat="1" x14ac:dyDescent="0.25"/>
    <row r="743" s="41" customFormat="1" x14ac:dyDescent="0.25"/>
    <row r="744" s="41" customFormat="1" x14ac:dyDescent="0.25"/>
    <row r="745" s="41" customFormat="1" x14ac:dyDescent="0.25"/>
    <row r="746" s="41" customFormat="1" x14ac:dyDescent="0.25"/>
    <row r="747" s="41" customFormat="1" x14ac:dyDescent="0.25"/>
    <row r="748" s="41" customFormat="1" x14ac:dyDescent="0.25"/>
    <row r="749" s="41" customFormat="1" x14ac:dyDescent="0.25"/>
    <row r="750" s="41" customFormat="1" x14ac:dyDescent="0.25"/>
    <row r="751" s="41" customFormat="1" x14ac:dyDescent="0.25"/>
    <row r="752" s="41" customFormat="1" x14ac:dyDescent="0.25"/>
    <row r="753" s="41" customFormat="1" x14ac:dyDescent="0.25"/>
    <row r="754" s="41" customFormat="1" x14ac:dyDescent="0.25"/>
    <row r="755" s="41" customFormat="1" x14ac:dyDescent="0.25"/>
    <row r="756" s="41" customFormat="1" x14ac:dyDescent="0.25"/>
    <row r="757" s="41" customFormat="1" x14ac:dyDescent="0.25"/>
    <row r="758" s="41" customFormat="1" x14ac:dyDescent="0.25"/>
    <row r="759" s="41" customFormat="1" x14ac:dyDescent="0.25"/>
    <row r="760" s="41" customFormat="1" x14ac:dyDescent="0.25"/>
    <row r="761" s="41" customFormat="1" x14ac:dyDescent="0.25"/>
    <row r="762" s="41" customFormat="1" x14ac:dyDescent="0.25"/>
    <row r="763" s="41" customFormat="1" x14ac:dyDescent="0.25"/>
    <row r="764" s="41" customFormat="1" x14ac:dyDescent="0.25"/>
    <row r="765" s="41" customFormat="1" x14ac:dyDescent="0.25"/>
    <row r="766" s="41" customFormat="1" x14ac:dyDescent="0.25"/>
    <row r="767" s="41" customFormat="1" x14ac:dyDescent="0.25"/>
    <row r="768" s="41" customFormat="1" x14ac:dyDescent="0.25"/>
    <row r="769" s="41" customFormat="1" x14ac:dyDescent="0.25"/>
    <row r="770" s="41" customFormat="1" x14ac:dyDescent="0.25"/>
    <row r="771" s="41" customFormat="1" x14ac:dyDescent="0.25"/>
    <row r="772" s="41" customFormat="1" x14ac:dyDescent="0.25"/>
    <row r="773" s="41" customFormat="1" x14ac:dyDescent="0.25"/>
    <row r="774" s="41" customFormat="1" x14ac:dyDescent="0.25"/>
    <row r="775" s="41" customFormat="1" x14ac:dyDescent="0.25"/>
    <row r="776" s="41" customFormat="1" x14ac:dyDescent="0.25"/>
    <row r="777" s="41" customFormat="1" x14ac:dyDescent="0.25"/>
    <row r="778" s="41" customFormat="1" x14ac:dyDescent="0.25"/>
    <row r="779" s="41" customFormat="1" x14ac:dyDescent="0.25"/>
    <row r="780" s="41" customFormat="1" x14ac:dyDescent="0.25"/>
    <row r="781" s="41" customFormat="1" x14ac:dyDescent="0.25"/>
    <row r="782" s="41" customFormat="1" x14ac:dyDescent="0.25"/>
    <row r="783" s="41" customFormat="1" x14ac:dyDescent="0.25"/>
    <row r="784" s="41" customFormat="1" x14ac:dyDescent="0.25"/>
    <row r="785" s="41" customFormat="1" x14ac:dyDescent="0.25"/>
    <row r="786" s="41" customFormat="1" x14ac:dyDescent="0.25"/>
    <row r="787" s="41" customFormat="1" x14ac:dyDescent="0.25"/>
    <row r="788" s="41" customFormat="1" x14ac:dyDescent="0.25"/>
    <row r="789" s="41" customFormat="1" x14ac:dyDescent="0.25"/>
    <row r="790" s="41" customFormat="1" x14ac:dyDescent="0.25"/>
    <row r="791" s="41" customFormat="1" x14ac:dyDescent="0.25"/>
    <row r="792" s="41" customFormat="1" x14ac:dyDescent="0.25"/>
    <row r="793" s="41" customFormat="1" x14ac:dyDescent="0.25"/>
    <row r="794" s="41" customFormat="1" x14ac:dyDescent="0.25"/>
    <row r="795" s="41" customFormat="1" x14ac:dyDescent="0.25"/>
    <row r="796" s="41" customFormat="1" x14ac:dyDescent="0.25"/>
    <row r="797" s="41" customFormat="1" x14ac:dyDescent="0.25"/>
    <row r="798" s="41" customFormat="1" x14ac:dyDescent="0.25"/>
    <row r="799" s="41" customFormat="1" x14ac:dyDescent="0.25"/>
    <row r="800" s="41" customFormat="1" x14ac:dyDescent="0.25"/>
    <row r="801" s="41" customFormat="1" x14ac:dyDescent="0.25"/>
    <row r="802" s="41" customFormat="1" x14ac:dyDescent="0.25"/>
    <row r="803" s="41" customFormat="1" x14ac:dyDescent="0.25"/>
    <row r="804" s="41" customFormat="1" x14ac:dyDescent="0.25"/>
    <row r="805" s="41" customFormat="1" x14ac:dyDescent="0.25"/>
    <row r="806" s="41" customFormat="1" x14ac:dyDescent="0.25"/>
    <row r="807" s="41" customFormat="1" x14ac:dyDescent="0.25"/>
    <row r="808" s="41" customFormat="1" x14ac:dyDescent="0.25"/>
    <row r="809" s="41" customFormat="1" x14ac:dyDescent="0.25"/>
    <row r="810" s="41" customFormat="1" x14ac:dyDescent="0.25"/>
    <row r="811" s="41" customFormat="1" x14ac:dyDescent="0.25"/>
    <row r="812" s="41" customFormat="1" x14ac:dyDescent="0.25"/>
    <row r="813" s="41" customFormat="1" x14ac:dyDescent="0.25"/>
    <row r="814" s="41" customFormat="1" x14ac:dyDescent="0.25"/>
    <row r="815" s="41" customFormat="1" x14ac:dyDescent="0.25"/>
    <row r="816" s="41" customFormat="1" x14ac:dyDescent="0.25"/>
    <row r="817" s="41" customFormat="1" x14ac:dyDescent="0.25"/>
    <row r="818" s="41" customFormat="1" x14ac:dyDescent="0.25"/>
    <row r="819" s="41" customFormat="1" x14ac:dyDescent="0.25"/>
    <row r="820" s="41" customFormat="1" x14ac:dyDescent="0.25"/>
    <row r="821" s="41" customFormat="1" x14ac:dyDescent="0.25"/>
    <row r="822" s="41" customFormat="1" x14ac:dyDescent="0.25"/>
    <row r="823" s="41" customFormat="1" x14ac:dyDescent="0.25"/>
    <row r="824" s="41" customFormat="1" x14ac:dyDescent="0.25"/>
    <row r="825" s="41" customFormat="1" x14ac:dyDescent="0.25"/>
    <row r="826" s="41" customFormat="1" x14ac:dyDescent="0.25"/>
    <row r="827" s="41" customFormat="1" x14ac:dyDescent="0.25"/>
    <row r="828" s="41" customFormat="1" x14ac:dyDescent="0.25"/>
    <row r="829" s="41" customFormat="1" x14ac:dyDescent="0.25"/>
    <row r="830" s="41" customFormat="1" x14ac:dyDescent="0.25"/>
    <row r="831" s="41" customFormat="1" x14ac:dyDescent="0.25"/>
    <row r="832" s="41" customFormat="1" x14ac:dyDescent="0.25"/>
    <row r="833" s="41" customFormat="1" x14ac:dyDescent="0.25"/>
    <row r="834" s="41" customFormat="1" x14ac:dyDescent="0.25"/>
    <row r="835" s="41" customFormat="1" x14ac:dyDescent="0.25"/>
    <row r="836" s="41" customFormat="1" x14ac:dyDescent="0.25"/>
    <row r="837" s="41" customFormat="1" x14ac:dyDescent="0.25"/>
    <row r="838" s="41" customFormat="1" x14ac:dyDescent="0.25"/>
    <row r="839" s="41" customFormat="1" x14ac:dyDescent="0.25"/>
    <row r="840" s="41" customFormat="1" x14ac:dyDescent="0.25"/>
    <row r="841" s="41" customFormat="1" x14ac:dyDescent="0.25"/>
    <row r="842" s="41" customFormat="1" x14ac:dyDescent="0.25"/>
    <row r="843" s="41" customFormat="1" x14ac:dyDescent="0.25"/>
    <row r="844" s="41" customFormat="1" x14ac:dyDescent="0.25"/>
    <row r="845" s="41" customFormat="1" x14ac:dyDescent="0.25"/>
    <row r="846" s="41" customFormat="1" x14ac:dyDescent="0.25"/>
    <row r="847" s="41" customFormat="1" x14ac:dyDescent="0.25"/>
    <row r="848" s="41" customFormat="1" x14ac:dyDescent="0.25"/>
    <row r="849" s="41" customFormat="1" x14ac:dyDescent="0.25"/>
    <row r="850" s="41" customFormat="1" x14ac:dyDescent="0.25"/>
    <row r="851" s="41" customFormat="1" x14ac:dyDescent="0.25"/>
    <row r="852" s="41" customFormat="1" x14ac:dyDescent="0.25"/>
    <row r="853" s="41" customFormat="1" x14ac:dyDescent="0.25"/>
    <row r="854" s="41" customFormat="1" x14ac:dyDescent="0.25"/>
    <row r="855" s="41" customFormat="1" x14ac:dyDescent="0.25"/>
    <row r="856" s="41" customFormat="1" x14ac:dyDescent="0.25"/>
    <row r="857" s="41" customFormat="1" x14ac:dyDescent="0.25"/>
    <row r="858" s="41" customFormat="1" x14ac:dyDescent="0.25"/>
    <row r="859" s="41" customFormat="1" x14ac:dyDescent="0.25"/>
    <row r="860" s="41" customFormat="1" x14ac:dyDescent="0.25"/>
    <row r="861" s="41" customFormat="1" x14ac:dyDescent="0.25"/>
    <row r="862" s="41" customFormat="1" x14ac:dyDescent="0.25"/>
    <row r="863" s="41" customFormat="1" x14ac:dyDescent="0.25"/>
    <row r="864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pans="2:10" s="41" customFormat="1" x14ac:dyDescent="0.25"/>
    <row r="1554" spans="2:10" s="41" customFormat="1" x14ac:dyDescent="0.25"/>
    <row r="1555" spans="2:10" s="41" customFormat="1" x14ac:dyDescent="0.25"/>
    <row r="1556" spans="2:10" s="41" customFormat="1" x14ac:dyDescent="0.25"/>
    <row r="1557" spans="2:10" x14ac:dyDescent="0.25">
      <c r="B1557" s="41"/>
      <c r="C1557" s="41"/>
      <c r="D1557" s="41"/>
      <c r="E1557" s="41"/>
      <c r="F1557" s="41"/>
      <c r="G1557" s="41"/>
      <c r="H1557" s="41"/>
      <c r="I1557" s="41"/>
      <c r="J1557" s="41"/>
    </row>
    <row r="1558" spans="2:10" x14ac:dyDescent="0.25">
      <c r="B1558" s="41"/>
      <c r="C1558" s="41"/>
      <c r="D1558" s="41"/>
      <c r="E1558" s="41"/>
      <c r="F1558" s="41"/>
      <c r="G1558" s="41"/>
      <c r="H1558" s="41"/>
      <c r="I1558" s="41"/>
      <c r="J1558" s="41"/>
    </row>
    <row r="1559" spans="2:10" x14ac:dyDescent="0.25">
      <c r="B1559" s="41"/>
      <c r="C1559" s="41"/>
      <c r="D1559" s="41"/>
      <c r="E1559" s="41"/>
      <c r="F1559" s="41"/>
      <c r="G1559" s="41"/>
      <c r="H1559" s="41"/>
      <c r="I1559" s="41"/>
      <c r="J1559" s="41"/>
    </row>
    <row r="1560" spans="2:10" x14ac:dyDescent="0.25">
      <c r="B1560" s="41"/>
      <c r="C1560" s="41"/>
      <c r="D1560" s="41"/>
      <c r="E1560" s="41"/>
      <c r="F1560" s="41"/>
      <c r="G1560" s="41"/>
      <c r="H1560" s="41"/>
      <c r="I1560" s="41"/>
      <c r="J1560" s="41"/>
    </row>
    <row r="1561" spans="2:10" x14ac:dyDescent="0.25">
      <c r="B1561" s="41"/>
      <c r="C1561" s="41"/>
      <c r="D1561" s="41"/>
      <c r="E1561" s="41"/>
      <c r="F1561" s="41"/>
      <c r="G1561" s="41"/>
      <c r="H1561" s="41"/>
      <c r="I1561" s="41"/>
      <c r="J1561" s="41"/>
    </row>
  </sheetData>
  <sheetProtection formatCells="0" formatColumns="0" formatRows="0" insertColumns="0" insertRows="0" deleteColumns="0" deleteRows="0"/>
  <mergeCells count="62">
    <mergeCell ref="C48:E48"/>
    <mergeCell ref="C49:E49"/>
    <mergeCell ref="C50:E50"/>
    <mergeCell ref="B75:E75"/>
    <mergeCell ref="C71:E71"/>
    <mergeCell ref="C72:E72"/>
    <mergeCell ref="C73:E73"/>
    <mergeCell ref="B74:G74"/>
    <mergeCell ref="B68:G68"/>
    <mergeCell ref="C60:E60"/>
    <mergeCell ref="B58:E58"/>
    <mergeCell ref="B59:C59"/>
    <mergeCell ref="B51:J51"/>
    <mergeCell ref="C22:E22"/>
    <mergeCell ref="C23:E23"/>
    <mergeCell ref="C24:E24"/>
    <mergeCell ref="C38:E38"/>
    <mergeCell ref="B25:E25"/>
    <mergeCell ref="B26:C26"/>
    <mergeCell ref="C27:E27"/>
    <mergeCell ref="C28:E28"/>
    <mergeCell ref="C29:E29"/>
    <mergeCell ref="B31:J31"/>
    <mergeCell ref="B32:E32"/>
    <mergeCell ref="C33:E33"/>
    <mergeCell ref="C34:E34"/>
    <mergeCell ref="C35:E35"/>
    <mergeCell ref="B36:J36"/>
    <mergeCell ref="C30:E30"/>
    <mergeCell ref="E4:J4"/>
    <mergeCell ref="E5:J5"/>
    <mergeCell ref="E6:J6"/>
    <mergeCell ref="E7:J7"/>
    <mergeCell ref="C21:E21"/>
    <mergeCell ref="C20:E20"/>
    <mergeCell ref="C19:E19"/>
    <mergeCell ref="B79:G79"/>
    <mergeCell ref="C55:E55"/>
    <mergeCell ref="B56:E56"/>
    <mergeCell ref="C57:E57"/>
    <mergeCell ref="B69:E69"/>
    <mergeCell ref="C70:E70"/>
    <mergeCell ref="C61:E61"/>
    <mergeCell ref="C62:E62"/>
    <mergeCell ref="B63:G63"/>
    <mergeCell ref="B64:E64"/>
    <mergeCell ref="C65:E65"/>
    <mergeCell ref="C66:E66"/>
    <mergeCell ref="C67:E67"/>
    <mergeCell ref="C77:E77"/>
    <mergeCell ref="C78:E78"/>
    <mergeCell ref="C76:E76"/>
    <mergeCell ref="B37:E37"/>
    <mergeCell ref="C39:E39"/>
    <mergeCell ref="C40:E40"/>
    <mergeCell ref="C42:E42"/>
    <mergeCell ref="C46:E46"/>
    <mergeCell ref="C47:E47"/>
    <mergeCell ref="C41:E41"/>
    <mergeCell ref="C43:E43"/>
    <mergeCell ref="B45:E45"/>
    <mergeCell ref="B44:J44"/>
  </mergeCells>
  <pageMargins left="0.7" right="0.7" top="0.75" bottom="0.75" header="0.3" footer="0.3"/>
  <pageSetup paperSize="9" scale="51" fitToHeight="0" orientation="landscape" r:id="rId1"/>
  <rowBreaks count="1" manualBreakCount="1">
    <brk id="36" min="1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8</vt:i4>
      </vt:variant>
    </vt:vector>
  </HeadingPairs>
  <TitlesOfParts>
    <vt:vector size="16" baseType="lpstr">
      <vt:lpstr>Content and Instructions</vt:lpstr>
      <vt:lpstr>1.Budget TOTAL</vt:lpstr>
      <vt:lpstr>1.1.Budget Finland</vt:lpstr>
      <vt:lpstr>1.2.Budget Russia</vt:lpstr>
      <vt:lpstr>1.3.Budget Sweden</vt:lpstr>
      <vt:lpstr>1.4.Budget Norway</vt:lpstr>
      <vt:lpstr>1.5.Budget by Partners</vt:lpstr>
      <vt:lpstr>2.Financing plan</vt:lpstr>
      <vt:lpstr>'1.1.Budget Finland'!Tulostusalue</vt:lpstr>
      <vt:lpstr>'1.2.Budget Russia'!Tulostusalue</vt:lpstr>
      <vt:lpstr>'1.3.Budget Sweden'!Tulostusalue</vt:lpstr>
      <vt:lpstr>'1.4.Budget Norway'!Tulostusalue</vt:lpstr>
      <vt:lpstr>'1.5.Budget by Partners'!Tulostusalue</vt:lpstr>
      <vt:lpstr>'1.Budget TOTAL'!Tulostusalue</vt:lpstr>
      <vt:lpstr>'2.Financing plan'!Tulostusalue</vt:lpstr>
      <vt:lpstr>'Content and Instructions'!Tulostusalue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Hilkka</dc:creator>
  <cp:lastModifiedBy>Lahdenranta Marjaana Lapin Liitto</cp:lastModifiedBy>
  <cp:lastPrinted>2018-04-03T13:40:22Z</cp:lastPrinted>
  <dcterms:created xsi:type="dcterms:W3CDTF">2011-02-03T11:26:52Z</dcterms:created>
  <dcterms:modified xsi:type="dcterms:W3CDTF">2018-06-14T10:55:55Z</dcterms:modified>
</cp:coreProperties>
</file>